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процедур'!$A$1:$AY$245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22" i="5" l="1"/>
  <c r="AR221" i="5"/>
  <c r="AR164" i="5"/>
  <c r="AR163" i="5"/>
  <c r="AQ214" i="5" l="1"/>
  <c r="AQ215" i="5"/>
  <c r="AQ216" i="5"/>
  <c r="AQ217" i="5"/>
  <c r="AQ218" i="5"/>
  <c r="AQ219" i="5"/>
  <c r="AQ220" i="5"/>
  <c r="AQ221" i="5"/>
  <c r="AQ222" i="5"/>
  <c r="AQ223" i="5"/>
  <c r="AQ224" i="5"/>
  <c r="AQ225" i="5"/>
  <c r="AQ226" i="5"/>
  <c r="AQ227" i="5"/>
  <c r="AQ228" i="5"/>
  <c r="AQ229" i="5"/>
  <c r="AQ230" i="5"/>
  <c r="AQ231" i="5"/>
  <c r="AQ232" i="5"/>
  <c r="AQ233" i="5"/>
  <c r="AQ234" i="5"/>
  <c r="AQ235" i="5"/>
  <c r="AQ236" i="5"/>
  <c r="AQ237" i="5"/>
  <c r="AQ238" i="5"/>
  <c r="AQ239" i="5"/>
  <c r="AQ240" i="5"/>
  <c r="AQ241" i="5"/>
  <c r="AQ242" i="5"/>
  <c r="AQ243" i="5"/>
  <c r="AQ244" i="5"/>
  <c r="AQ213" i="5"/>
  <c r="AQ178" i="5"/>
  <c r="AQ179" i="5"/>
  <c r="AQ180" i="5"/>
  <c r="AQ181" i="5"/>
  <c r="AQ182" i="5"/>
  <c r="AQ183" i="5"/>
  <c r="AQ184" i="5"/>
  <c r="AQ185" i="5"/>
  <c r="AQ186" i="5"/>
  <c r="AQ187" i="5"/>
  <c r="AQ188" i="5"/>
  <c r="AQ189" i="5"/>
  <c r="AQ190" i="5"/>
  <c r="AQ191" i="5"/>
  <c r="AQ192" i="5"/>
  <c r="AQ193" i="5"/>
  <c r="AQ194" i="5"/>
  <c r="AQ195" i="5"/>
  <c r="AQ196" i="5"/>
  <c r="AQ197" i="5"/>
  <c r="AQ198" i="5"/>
  <c r="AQ199" i="5"/>
  <c r="AQ200" i="5"/>
  <c r="AQ201" i="5"/>
  <c r="AQ202" i="5"/>
  <c r="AQ203" i="5"/>
  <c r="AQ204" i="5"/>
  <c r="AQ205" i="5"/>
  <c r="AQ206" i="5"/>
  <c r="AQ207" i="5"/>
  <c r="AQ208" i="5"/>
  <c r="AQ177" i="5"/>
  <c r="AQ144" i="5"/>
  <c r="AQ145" i="5"/>
  <c r="AQ146" i="5"/>
  <c r="AQ147" i="5"/>
  <c r="AQ148" i="5"/>
  <c r="AQ149" i="5"/>
  <c r="AQ150" i="5"/>
  <c r="AQ151" i="5"/>
  <c r="AQ152" i="5"/>
  <c r="AQ153" i="5"/>
  <c r="AQ154" i="5"/>
  <c r="AQ155" i="5"/>
  <c r="AQ156" i="5"/>
  <c r="AQ157" i="5"/>
  <c r="AQ158" i="5"/>
  <c r="AQ159" i="5"/>
  <c r="AQ160" i="5"/>
  <c r="AQ161" i="5"/>
  <c r="AQ162" i="5"/>
  <c r="AQ163" i="5"/>
  <c r="AQ164" i="5"/>
  <c r="AQ165" i="5"/>
  <c r="AQ166" i="5"/>
  <c r="AQ167" i="5"/>
  <c r="AQ168" i="5"/>
  <c r="AQ169" i="5"/>
  <c r="AQ170" i="5"/>
  <c r="AQ171" i="5"/>
  <c r="AQ172" i="5"/>
  <c r="AQ143" i="5"/>
  <c r="AQ118" i="5"/>
  <c r="AQ119" i="5"/>
  <c r="AQ120" i="5"/>
  <c r="AQ121" i="5"/>
  <c r="AQ122" i="5"/>
  <c r="AQ123" i="5"/>
  <c r="AQ124" i="5"/>
  <c r="AQ125" i="5"/>
  <c r="AQ126" i="5"/>
  <c r="AQ127" i="5"/>
  <c r="AS127" i="5" s="1"/>
  <c r="AQ128" i="5"/>
  <c r="AQ129" i="5"/>
  <c r="AQ130" i="5"/>
  <c r="AQ131" i="5"/>
  <c r="AQ132" i="5"/>
  <c r="AQ133" i="5"/>
  <c r="AQ134" i="5"/>
  <c r="AQ135" i="5"/>
  <c r="AQ136" i="5"/>
  <c r="AQ137" i="5"/>
  <c r="AQ138" i="5"/>
  <c r="AQ117" i="5"/>
  <c r="AQ92" i="5"/>
  <c r="AQ93" i="5"/>
  <c r="AQ94" i="5"/>
  <c r="AQ95" i="5"/>
  <c r="AQ96" i="5"/>
  <c r="AQ97" i="5"/>
  <c r="AQ98" i="5"/>
  <c r="AQ99" i="5"/>
  <c r="AQ100" i="5"/>
  <c r="AQ101" i="5"/>
  <c r="AQ102" i="5"/>
  <c r="AQ103" i="5"/>
  <c r="AQ104" i="5"/>
  <c r="AQ105" i="5"/>
  <c r="AQ106" i="5"/>
  <c r="AQ107" i="5"/>
  <c r="AQ108" i="5"/>
  <c r="AQ109" i="5"/>
  <c r="AQ110" i="5"/>
  <c r="AQ111" i="5"/>
  <c r="AQ112" i="5"/>
  <c r="AQ91" i="5"/>
  <c r="AR85" i="5" l="1"/>
  <c r="AR86" i="5"/>
  <c r="AQ68" i="5"/>
  <c r="AQ69" i="5"/>
  <c r="AQ70" i="5"/>
  <c r="AQ71" i="5"/>
  <c r="AQ72" i="5"/>
  <c r="AQ73" i="5"/>
  <c r="AQ74" i="5"/>
  <c r="AQ75" i="5"/>
  <c r="AQ76" i="5"/>
  <c r="AQ77" i="5"/>
  <c r="AQ78" i="5"/>
  <c r="AQ79" i="5"/>
  <c r="AQ80" i="5"/>
  <c r="AQ81" i="5"/>
  <c r="AQ82" i="5"/>
  <c r="AQ83" i="5"/>
  <c r="AQ84" i="5"/>
  <c r="AQ85" i="5"/>
  <c r="AQ86" i="5"/>
  <c r="AQ67" i="5"/>
  <c r="AR40" i="5" l="1"/>
  <c r="AR244" i="5" l="1"/>
  <c r="AR243" i="5"/>
  <c r="AR240" i="5"/>
  <c r="AR241" i="5"/>
  <c r="AR242" i="5"/>
  <c r="AR239" i="5"/>
  <c r="AR236" i="5"/>
  <c r="AR237" i="5"/>
  <c r="AR238" i="5"/>
  <c r="AR235" i="5"/>
  <c r="AR234" i="5"/>
  <c r="AR233" i="5"/>
  <c r="AR232" i="5"/>
  <c r="AR231" i="5"/>
  <c r="AR230" i="5"/>
  <c r="AR229" i="5"/>
  <c r="AR228" i="5"/>
  <c r="AR227" i="5"/>
  <c r="AR224" i="5"/>
  <c r="AR225" i="5"/>
  <c r="AR226" i="5"/>
  <c r="AR223" i="5"/>
  <c r="AR214" i="5"/>
  <c r="AR215" i="5"/>
  <c r="AR216" i="5"/>
  <c r="AR217" i="5"/>
  <c r="AR218" i="5"/>
  <c r="AR219" i="5"/>
  <c r="AR220" i="5"/>
  <c r="AR213" i="5"/>
  <c r="AR208" i="5"/>
  <c r="AR207" i="5"/>
  <c r="AR202" i="5"/>
  <c r="AR203" i="5"/>
  <c r="AR204" i="5"/>
  <c r="AR205" i="5"/>
  <c r="AR206" i="5"/>
  <c r="AR201" i="5"/>
  <c r="AR194" i="5"/>
  <c r="AR195" i="5"/>
  <c r="AR196" i="5"/>
  <c r="AR197" i="5"/>
  <c r="AR198" i="5"/>
  <c r="AR199" i="5"/>
  <c r="AR200" i="5"/>
  <c r="AR193" i="5"/>
  <c r="AR192" i="5"/>
  <c r="AR191" i="5"/>
  <c r="AR188" i="5"/>
  <c r="AR189" i="5"/>
  <c r="AR190" i="5"/>
  <c r="AR187" i="5"/>
  <c r="AR186" i="5"/>
  <c r="AR185" i="5"/>
  <c r="AR182" i="5"/>
  <c r="AR183" i="5"/>
  <c r="AR184" i="5"/>
  <c r="AR181" i="5"/>
  <c r="AR180" i="5"/>
  <c r="AR179" i="5"/>
  <c r="AR178" i="5"/>
  <c r="AR177" i="5"/>
  <c r="AR170" i="5"/>
  <c r="AR171" i="5"/>
  <c r="AR172" i="5"/>
  <c r="AR169" i="5"/>
  <c r="AR165" i="5"/>
  <c r="AR166" i="5"/>
  <c r="AR167" i="5"/>
  <c r="AR168" i="5"/>
  <c r="AR160" i="5"/>
  <c r="AR161" i="5"/>
  <c r="AR162" i="5"/>
  <c r="AR159" i="5"/>
  <c r="AR158" i="5"/>
  <c r="AR157" i="5"/>
  <c r="AR154" i="5"/>
  <c r="AR155" i="5"/>
  <c r="AR156" i="5"/>
  <c r="AR153" i="5"/>
  <c r="AR152" i="5"/>
  <c r="AR151" i="5"/>
  <c r="AR148" i="5"/>
  <c r="AR149" i="5"/>
  <c r="AR150" i="5"/>
  <c r="AR147" i="5"/>
  <c r="AR146" i="5"/>
  <c r="AR145" i="5"/>
  <c r="AR144" i="5"/>
  <c r="AR143" i="5"/>
  <c r="AR136" i="5"/>
  <c r="AR137" i="5"/>
  <c r="AR138" i="5"/>
  <c r="AR135" i="5"/>
  <c r="AR128" i="5"/>
  <c r="AR129" i="5"/>
  <c r="AR130" i="5"/>
  <c r="AR131" i="5"/>
  <c r="AR132" i="5"/>
  <c r="AR133" i="5"/>
  <c r="AR134" i="5"/>
  <c r="AR127" i="5"/>
  <c r="AR126" i="5"/>
  <c r="AR125" i="5"/>
  <c r="AR124" i="5"/>
  <c r="AR123" i="5"/>
  <c r="AR120" i="5"/>
  <c r="AR121" i="5"/>
  <c r="AR122" i="5"/>
  <c r="AR119" i="5"/>
  <c r="AR118" i="5"/>
  <c r="AR117" i="5"/>
  <c r="AR110" i="5"/>
  <c r="AR111" i="5"/>
  <c r="AR112" i="5"/>
  <c r="AR109" i="5"/>
  <c r="AR102" i="5"/>
  <c r="AR103" i="5"/>
  <c r="AR104" i="5"/>
  <c r="AR105" i="5"/>
  <c r="AR106" i="5"/>
  <c r="AR107" i="5"/>
  <c r="AR108" i="5"/>
  <c r="AR101" i="5"/>
  <c r="AR100" i="5"/>
  <c r="AR99" i="5"/>
  <c r="AR98" i="5"/>
  <c r="AR97" i="5"/>
  <c r="AR94" i="5"/>
  <c r="AR95" i="5"/>
  <c r="AR96" i="5"/>
  <c r="AR93" i="5"/>
  <c r="AR92" i="5"/>
  <c r="AR91" i="5"/>
  <c r="AR78" i="5"/>
  <c r="AR79" i="5"/>
  <c r="AR80" i="5"/>
  <c r="AR81" i="5"/>
  <c r="AR82" i="5"/>
  <c r="AR83" i="5"/>
  <c r="AR84" i="5"/>
  <c r="AR77" i="5"/>
  <c r="AR56" i="5"/>
  <c r="AR57" i="5"/>
  <c r="AR58" i="5"/>
  <c r="AR59" i="5"/>
  <c r="AR60" i="5"/>
  <c r="AR55" i="5"/>
  <c r="AR38" i="5"/>
  <c r="AR39" i="5"/>
  <c r="AR37" i="5"/>
  <c r="AR27" i="5"/>
  <c r="AR26" i="5"/>
  <c r="AR21" i="5"/>
  <c r="AR22" i="5"/>
  <c r="AR23" i="5"/>
  <c r="AR24" i="5"/>
  <c r="AR25" i="5"/>
  <c r="AR20" i="5"/>
  <c r="AS226" i="5" l="1"/>
  <c r="AS227" i="5"/>
  <c r="AS228" i="5"/>
  <c r="AS229" i="5"/>
  <c r="AS230" i="5"/>
  <c r="AS231" i="5"/>
  <c r="AS232" i="5"/>
  <c r="AS233" i="5"/>
  <c r="AS234" i="5"/>
  <c r="AS235" i="5"/>
  <c r="AS236" i="5"/>
  <c r="AS237" i="5"/>
  <c r="AS238" i="5"/>
  <c r="AS239" i="5"/>
  <c r="AS240" i="5"/>
  <c r="AS241" i="5"/>
  <c r="AS242" i="5"/>
  <c r="AS191" i="5"/>
  <c r="AS192" i="5"/>
  <c r="AS193" i="5"/>
  <c r="AS194" i="5"/>
  <c r="AS195" i="5"/>
  <c r="AS196" i="5"/>
  <c r="AS197" i="5"/>
  <c r="AS198" i="5"/>
  <c r="AS199" i="5"/>
  <c r="AS200" i="5"/>
  <c r="AS201" i="5"/>
  <c r="AS202" i="5"/>
  <c r="AS203" i="5"/>
  <c r="AS204" i="5"/>
  <c r="AS205" i="5"/>
  <c r="AS206" i="5"/>
  <c r="AS207" i="5"/>
  <c r="AS163" i="5"/>
  <c r="AS164" i="5"/>
  <c r="AS165" i="5"/>
  <c r="AS166" i="5"/>
  <c r="AS167" i="5"/>
  <c r="AS168" i="5"/>
  <c r="AS169" i="5"/>
  <c r="AS170" i="5"/>
  <c r="AS171" i="5"/>
  <c r="AS172" i="5"/>
  <c r="AS160" i="5"/>
  <c r="AS161" i="5"/>
  <c r="AS162" i="5"/>
  <c r="AS131" i="5"/>
  <c r="AS132" i="5"/>
  <c r="AS133" i="5"/>
  <c r="AS134" i="5"/>
  <c r="AS135" i="5"/>
  <c r="AS136" i="5"/>
  <c r="AS137" i="5"/>
  <c r="AS138" i="5"/>
  <c r="AS94" i="5" l="1"/>
  <c r="AS110" i="5"/>
  <c r="AS111" i="5"/>
  <c r="AS112" i="5"/>
  <c r="AS109" i="5"/>
  <c r="AS104" i="5"/>
  <c r="AS105" i="5"/>
  <c r="AS106" i="5"/>
  <c r="AS107" i="5"/>
  <c r="AS108" i="5"/>
  <c r="AS103" i="5"/>
  <c r="AS79" i="5"/>
  <c r="AS80" i="5"/>
  <c r="AS81" i="5"/>
  <c r="AS82" i="5"/>
  <c r="AS83" i="5"/>
  <c r="AR75" i="5"/>
  <c r="AR76" i="5"/>
  <c r="AR74" i="5"/>
  <c r="AR73" i="5"/>
  <c r="AR71" i="5"/>
  <c r="AR72" i="5"/>
  <c r="AR70" i="5"/>
  <c r="AR69" i="5"/>
  <c r="AR68" i="5"/>
  <c r="AR67" i="5"/>
  <c r="AS102" i="5"/>
  <c r="AS101" i="5"/>
  <c r="AS100" i="5"/>
  <c r="AS99" i="5"/>
  <c r="AS98" i="5"/>
  <c r="AS97" i="5"/>
  <c r="AS96" i="5"/>
  <c r="AS95" i="5"/>
  <c r="AS93" i="5"/>
  <c r="AS92" i="5"/>
  <c r="AS91" i="5"/>
  <c r="AQ62" i="5"/>
  <c r="AQ61" i="5"/>
  <c r="AQ60" i="5"/>
  <c r="AS60" i="5" s="1"/>
  <c r="AQ59" i="5"/>
  <c r="AS59" i="5" s="1"/>
  <c r="AQ58" i="5"/>
  <c r="AS58" i="5" s="1"/>
  <c r="AQ57" i="5"/>
  <c r="AS57" i="5" s="1"/>
  <c r="AQ56" i="5"/>
  <c r="AS56" i="5" s="1"/>
  <c r="AQ55" i="5"/>
  <c r="AS55" i="5" s="1"/>
  <c r="AR54" i="5"/>
  <c r="AQ54" i="5"/>
  <c r="AR53" i="5"/>
  <c r="AQ53" i="5"/>
  <c r="AR52" i="5"/>
  <c r="AQ52" i="5"/>
  <c r="AR51" i="5"/>
  <c r="AQ51" i="5"/>
  <c r="AR50" i="5"/>
  <c r="AQ50" i="5"/>
  <c r="AR49" i="5"/>
  <c r="AQ49" i="5"/>
  <c r="AR48" i="5"/>
  <c r="AQ48" i="5"/>
  <c r="AR47" i="5"/>
  <c r="AQ47" i="5"/>
  <c r="AR46" i="5"/>
  <c r="AQ46" i="5"/>
  <c r="AR45" i="5"/>
  <c r="AQ45" i="5"/>
  <c r="AR36" i="5"/>
  <c r="AR35" i="5"/>
  <c r="AR34" i="5"/>
  <c r="AR33" i="5"/>
  <c r="AR32" i="5"/>
  <c r="AQ40" i="5"/>
  <c r="AQ39" i="5"/>
  <c r="AQ38" i="5"/>
  <c r="AS38" i="5" s="1"/>
  <c r="AQ37" i="5"/>
  <c r="AQ36" i="5"/>
  <c r="AQ35" i="5"/>
  <c r="AQ34" i="5"/>
  <c r="AQ33" i="5"/>
  <c r="AQ32" i="5"/>
  <c r="AS244" i="5"/>
  <c r="AS243" i="5"/>
  <c r="AS225" i="5"/>
  <c r="AS224" i="5"/>
  <c r="AS223" i="5"/>
  <c r="AS222" i="5"/>
  <c r="AS221" i="5"/>
  <c r="AS220" i="5"/>
  <c r="AS219" i="5"/>
  <c r="AS218" i="5"/>
  <c r="AS217" i="5"/>
  <c r="AS216" i="5"/>
  <c r="AS215" i="5"/>
  <c r="AS214" i="5"/>
  <c r="AS213" i="5"/>
  <c r="AS208" i="5"/>
  <c r="AS190" i="5"/>
  <c r="AS189" i="5"/>
  <c r="AS188" i="5"/>
  <c r="AS187" i="5"/>
  <c r="AS186" i="5"/>
  <c r="AS185" i="5"/>
  <c r="AS184" i="5"/>
  <c r="AS183" i="5"/>
  <c r="AS182" i="5"/>
  <c r="AS181" i="5"/>
  <c r="AS180" i="5"/>
  <c r="AS179" i="5"/>
  <c r="AS178" i="5"/>
  <c r="AS177" i="5"/>
  <c r="AS159" i="5"/>
  <c r="AS158" i="5"/>
  <c r="AS157" i="5"/>
  <c r="AS156" i="5"/>
  <c r="AS155" i="5"/>
  <c r="AS154" i="5"/>
  <c r="AS153" i="5"/>
  <c r="AS152" i="5"/>
  <c r="AS151" i="5"/>
  <c r="AS150" i="5"/>
  <c r="AS149" i="5"/>
  <c r="AS148" i="5"/>
  <c r="AS147" i="5"/>
  <c r="AS146" i="5"/>
  <c r="AS145" i="5"/>
  <c r="AS144" i="5"/>
  <c r="AS143" i="5"/>
  <c r="AS130" i="5"/>
  <c r="AS129" i="5"/>
  <c r="AS128" i="5"/>
  <c r="AS126" i="5"/>
  <c r="AS125" i="5"/>
  <c r="AS124" i="5"/>
  <c r="AS123" i="5"/>
  <c r="AS122" i="5"/>
  <c r="AS121" i="5"/>
  <c r="AS120" i="5"/>
  <c r="AS119" i="5"/>
  <c r="AS118" i="5"/>
  <c r="AS117" i="5"/>
  <c r="AS84" i="5"/>
  <c r="AS78" i="5"/>
  <c r="AS77" i="5"/>
  <c r="AQ27" i="5"/>
  <c r="AS27" i="5" s="1"/>
  <c r="AQ26" i="5"/>
  <c r="AS26" i="5" s="1"/>
  <c r="AQ25" i="5"/>
  <c r="AS25" i="5" s="1"/>
  <c r="AQ24" i="5"/>
  <c r="AS24" i="5" s="1"/>
  <c r="AQ23" i="5"/>
  <c r="AS23" i="5" s="1"/>
  <c r="AQ22" i="5"/>
  <c r="AS22" i="5" s="1"/>
  <c r="AQ21" i="5"/>
  <c r="AS21" i="5" s="1"/>
  <c r="AQ20" i="5"/>
  <c r="AS20" i="5" s="1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85" i="5" l="1"/>
  <c r="AS86" i="5"/>
  <c r="AS71" i="5"/>
  <c r="AS75" i="5"/>
  <c r="AS12" i="5"/>
  <c r="AS48" i="5"/>
  <c r="AS53" i="5"/>
  <c r="AS17" i="5"/>
  <c r="AS68" i="5"/>
  <c r="AS54" i="5"/>
  <c r="AS50" i="5"/>
  <c r="AS46" i="5"/>
  <c r="AS69" i="5"/>
  <c r="AS67" i="5"/>
  <c r="AS72" i="5"/>
  <c r="AS49" i="5"/>
  <c r="AS18" i="5"/>
  <c r="AS47" i="5"/>
  <c r="AS16" i="5"/>
  <c r="AS73" i="5"/>
  <c r="AS40" i="5"/>
  <c r="AS70" i="5"/>
  <c r="AS74" i="5"/>
  <c r="AS62" i="5"/>
  <c r="AS76" i="5"/>
  <c r="AS61" i="5"/>
  <c r="AS51" i="5"/>
  <c r="AS19" i="5"/>
  <c r="AS52" i="5"/>
  <c r="AS15" i="5"/>
  <c r="AS14" i="5"/>
  <c r="AS45" i="5"/>
  <c r="AS13" i="5"/>
  <c r="AS34" i="5"/>
  <c r="AS39" i="5"/>
  <c r="AS35" i="5"/>
  <c r="AS36" i="5"/>
  <c r="AS37" i="5"/>
  <c r="AS33" i="5"/>
  <c r="AS32" i="5"/>
</calcChain>
</file>

<file path=xl/sharedStrings.xml><?xml version="1.0" encoding="utf-8"?>
<sst xmlns="http://schemas.openxmlformats.org/spreadsheetml/2006/main" count="1234" uniqueCount="136">
  <si>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</si>
  <si>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</si>
  <si>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</si>
  <si>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</si>
  <si>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</si>
  <si>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</si>
  <si>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</si>
  <si>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</si>
  <si>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</si>
  <si>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</si>
  <si>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</si>
  <si>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</si>
  <si>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</si>
  <si>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</si>
  <si>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</si>
  <si>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</si>
  <si>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</si>
  <si>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</si>
  <si>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</si>
  <si>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</si>
  <si>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</si>
  <si>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</si>
  <si>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</si>
  <si>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</si>
  <si>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</si>
  <si>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</si>
  <si>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</si>
  <si>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</si>
  <si>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</si>
  <si>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</si>
  <si>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</si>
  <si>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</si>
  <si>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</si>
  <si>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</si>
  <si>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</si>
  <si>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</si>
  <si>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</si>
  <si>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</si>
  <si>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</si>
  <si>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</si>
  <si>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</si>
  <si>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</si>
  <si>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</si>
  <si>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</si>
  <si>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</si>
  <si>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</si>
  <si>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</si>
  <si>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</si>
  <si>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</si>
  <si>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</si>
  <si>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</si>
  <si>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</si>
  <si>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</si>
  <si>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</si>
  <si>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</si>
  <si>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</si>
  <si>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</si>
  <si>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</si>
  <si>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</si>
  <si>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</si>
  <si>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</si>
  <si>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</si>
  <si>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</si>
  <si>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</si>
  <si>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</si>
  <si>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</si>
  <si>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</si>
  <si>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</si>
  <si>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</si>
  <si>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</si>
  <si>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</si>
  <si>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</si>
  <si>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</si>
  <si>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2а</t>
  </si>
  <si>
    <t>3а</t>
  </si>
  <si>
    <t>3б</t>
  </si>
  <si>
    <t>4а</t>
  </si>
  <si>
    <t>4б</t>
  </si>
  <si>
    <t>Основы религиозных культур и светской этики</t>
  </si>
  <si>
    <t>Труд (технология)</t>
  </si>
  <si>
    <t>5а</t>
  </si>
  <si>
    <t>5б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</si>
  <si>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</si>
  <si>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</si>
  <si>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</si>
  <si>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</si>
  <si>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</si>
  <si>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</si>
  <si>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</si>
  <si>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</si>
  <si>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</si>
  <si>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</si>
  <si>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</si>
  <si>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</si>
  <si>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</si>
  <si>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</si>
  <si>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7а</t>
  </si>
  <si>
    <t>7б</t>
  </si>
  <si>
    <t>Основы безопасности и защиты Родины</t>
  </si>
  <si>
    <t>8а</t>
  </si>
  <si>
    <t>8б</t>
  </si>
  <si>
    <t>9а</t>
  </si>
  <si>
    <t>9б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</si>
  <si>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</si>
  <si>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</si>
  <si>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</si>
  <si>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</si>
  <si>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</si>
  <si>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</si>
  <si>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</si>
  <si>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</si>
  <si>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</si>
  <si>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</si>
  <si>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</si>
  <si>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</si>
  <si>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МБОУ СОШ №23</t>
  </si>
  <si>
    <t>Иностранный язык (английский)</t>
  </si>
  <si>
    <t>КР</t>
  </si>
  <si>
    <t>ПР</t>
  </si>
  <si>
    <t>КД</t>
  </si>
  <si>
    <t>КС</t>
  </si>
  <si>
    <t>ДР</t>
  </si>
  <si>
    <t>ВПР</t>
  </si>
  <si>
    <t>ВПР*</t>
  </si>
  <si>
    <t>С</t>
  </si>
  <si>
    <t xml:space="preserve">Д </t>
  </si>
  <si>
    <t>Д</t>
  </si>
  <si>
    <t>И</t>
  </si>
  <si>
    <t>ИС</t>
  </si>
  <si>
    <t>г. Дегтярск</t>
  </si>
  <si>
    <t>КР - контрольная работа, ПР - проверочная работа, ДР - диагностическая работа, И - изложение, С - сочинение</t>
  </si>
  <si>
    <t>ВПР -Всероссийская проверочная работа (обязательная), ВПР* -Всероссийская проверочная работа (по выборке)- максимальное количество работ ВПР - 4 работы</t>
  </si>
  <si>
    <t>29 августа 2025 г.</t>
  </si>
  <si>
    <t xml:space="preserve"> №84</t>
  </si>
  <si>
    <t>84</t>
  </si>
  <si>
    <t>Период (год)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</si>
</sst>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0" xfId="0" applyFont="1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9" fontId="2" fillId="0" borderId="1" xfId="1" applyNumberFormat="1" applyFont="1" applyBorder="1"/>
    <xf numFmtId="0" fontId="2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2" fillId="0" borderId="0" xfId="0" applyNumberFormat="1" applyFont="1"/>
  </cellXfs>
  <cellStyles count="2">
    <cellStyle name="Обычный" xfId="0" builtinId="0"/>
    <cellStyle name="Процентный" xfId="1" builtinId="5"/>
  </cellStyles>
  <dxfs count="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6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50</v>
      </c>
    </row>
    <row r="2" spans="1:1" ht="18.75" x14ac:dyDescent="0.25">
      <c r="A2" s="12"/>
    </row>
    <row r="3" spans="1:1" ht="138.75" customHeight="1" x14ac:dyDescent="0.25">
      <c r="A3" s="13" t="s">
        <v>112</v>
      </c>
    </row>
    <row r="4" spans="1:1" ht="262.5" x14ac:dyDescent="0.25">
      <c r="A4" s="18" t="s">
        <v>105</v>
      </c>
    </row>
    <row r="5" spans="1:1" ht="31.5" customHeight="1" x14ac:dyDescent="0.25">
      <c r="A5" s="13" t="s">
        <v>41</v>
      </c>
    </row>
    <row r="6" spans="1:1" ht="28.5" customHeight="1" x14ac:dyDescent="0.25">
      <c r="A6" s="14" t="s">
        <v>42</v>
      </c>
    </row>
    <row r="7" spans="1:1" ht="19.5" customHeight="1" x14ac:dyDescent="0.25">
      <c r="A7" s="14" t="s">
        <v>43</v>
      </c>
    </row>
    <row r="8" spans="1:1" s="16" customFormat="1" ht="26.25" customHeight="1" x14ac:dyDescent="0.25">
      <c r="A8" s="15" t="s">
        <v>82</v>
      </c>
    </row>
    <row r="9" spans="1:1" s="16" customFormat="1" ht="25.5" customHeight="1" x14ac:dyDescent="0.25">
      <c r="A9" s="15" t="s">
        <v>44</v>
      </c>
    </row>
    <row r="10" spans="1:1" s="16" customFormat="1" ht="39" customHeight="1" x14ac:dyDescent="0.25">
      <c r="A10" s="19" t="s">
        <v>58</v>
      </c>
    </row>
    <row r="11" spans="1:1" s="16" customFormat="1" ht="36.75" customHeight="1" x14ac:dyDescent="0.25">
      <c r="A11" s="19" t="s">
        <v>83</v>
      </c>
    </row>
    <row r="12" spans="1:1" s="16" customFormat="1" ht="18.75" x14ac:dyDescent="0.25">
      <c r="A12" s="15" t="s">
        <v>108</v>
      </c>
    </row>
    <row r="13" spans="1:1" s="16" customFormat="1" ht="37.5" x14ac:dyDescent="0.25">
      <c r="A13" s="17" t="s">
        <v>45</v>
      </c>
    </row>
    <row r="14" spans="1:1" s="16" customFormat="1" ht="18.75" x14ac:dyDescent="0.25">
      <c r="A14" s="19" t="s">
        <v>69</v>
      </c>
    </row>
    <row r="15" spans="1:1" s="16" customFormat="1" ht="18.75" x14ac:dyDescent="0.25">
      <c r="A15" s="15" t="s">
        <v>46</v>
      </c>
    </row>
    <row r="16" spans="1:1" s="16" customFormat="1" ht="18.75" x14ac:dyDescent="0.25">
      <c r="A16" s="19" t="s">
        <v>63</v>
      </c>
    </row>
    <row r="17" spans="1:1" s="16" customFormat="1" ht="18.75" x14ac:dyDescent="0.25">
      <c r="A17" s="15" t="s">
        <v>47</v>
      </c>
    </row>
    <row r="18" spans="1:1" s="16" customFormat="1" ht="37.5" x14ac:dyDescent="0.25">
      <c r="A18" s="19" t="s">
        <v>103</v>
      </c>
    </row>
    <row r="19" spans="1:1" s="16" customFormat="1" ht="18.75" x14ac:dyDescent="0.25">
      <c r="A19" s="17" t="s">
        <v>48</v>
      </c>
    </row>
    <row r="20" spans="1:1" s="16" customFormat="1" ht="37.5" x14ac:dyDescent="0.25">
      <c r="A20" s="19" t="s">
        <v>70</v>
      </c>
    </row>
    <row r="21" spans="1:1" s="16" customFormat="1" ht="37.5" x14ac:dyDescent="0.25">
      <c r="A21" s="15" t="s">
        <v>114</v>
      </c>
    </row>
    <row r="22" spans="1:1" s="16" customFormat="1" ht="18" x14ac:dyDescent="0.25">
      <c r="A22" s="15"/>
    </row>
    <row r="23" spans="1:1" s="16" customFormat="1" ht="150" x14ac:dyDescent="0.25">
      <c r="A23" s="17" t="s">
        <v>113</v>
      </c>
    </row>
    <row r="24" spans="1:1" s="16" customFormat="1" ht="37.5" x14ac:dyDescent="0.25">
      <c r="A24" s="31" t="s">
        <v>72</v>
      </c>
    </row>
    <row r="25" spans="1:1" s="16" customFormat="1" ht="75" x14ac:dyDescent="0.25">
      <c r="A25" s="17" t="s">
        <v>49</v>
      </c>
    </row>
    <row r="26" spans="1:1" s="16" customFormat="1" ht="93.75" x14ac:dyDescent="0.25">
      <c r="A26" s="17" t="s">
        <v>57</v>
      </c>
    </row>
    <row r="27" spans="1:1" s="16" customFormat="1" ht="93.75" x14ac:dyDescent="0.25">
      <c r="A27" s="31" t="s">
        <v>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51"/>
  <sheetViews>
    <sheetView tabSelected="1" view="pageBreakPreview" zoomScale="85" zoomScaleNormal="85" zoomScaleSheetLayoutView="85" workbookViewId="0">
      <selection activeCell="A7" sqref="A7:B7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1.5703125" style="1" customWidth="1"/>
    <col min="4" max="4" width="9.42578125" style="1" customWidth="1"/>
    <col min="5" max="5" width="6" style="1" customWidth="1"/>
    <col min="6" max="6" width="4.28515625" style="1" customWidth="1"/>
    <col min="7" max="7" width="3.28515625" style="1" customWidth="1"/>
    <col min="8" max="31" width="4.28515625" style="1" customWidth="1"/>
    <col min="32" max="35" width="5" style="1" customWidth="1"/>
    <col min="36" max="36" width="4.7109375" style="1" customWidth="1"/>
    <col min="37" max="37" width="5.5703125" style="1" customWidth="1"/>
    <col min="38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75" customFormat="1" ht="63" customHeight="1" x14ac:dyDescent="0.25">
      <c r="A1" s="29" t="s">
        <v>107</v>
      </c>
      <c r="B1" s="29"/>
      <c r="C1" s="29" t="s">
        <v>132</v>
      </c>
      <c r="D1" s="29"/>
      <c r="E1" s="29" t="s">
        <v>133</v>
      </c>
      <c r="F1" s="29"/>
      <c r="G1" s="81"/>
      <c r="H1" s="29"/>
      <c r="L1" s="83" t="s">
        <v>39</v>
      </c>
      <c r="AC1" s="76"/>
      <c r="AD1" s="76"/>
      <c r="AL1" s="76"/>
      <c r="AM1" s="76"/>
      <c r="AN1" s="76"/>
      <c r="AO1" s="76"/>
      <c r="AP1" s="76"/>
      <c r="AQ1" s="76"/>
      <c r="AR1" s="76"/>
      <c r="AS1" s="76"/>
    </row>
    <row r="2" spans="1:48" ht="21.75" customHeight="1" x14ac:dyDescent="0.4">
      <c r="A2" s="30" t="s">
        <v>54</v>
      </c>
      <c r="B2" s="28" t="s">
        <v>129</v>
      </c>
      <c r="C2" s="84"/>
      <c r="D2" s="78"/>
      <c r="F2" s="81"/>
      <c r="G2" s="82" t="s">
        <v>106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5"/>
      <c r="AM2" s="55"/>
      <c r="AN2" s="55"/>
      <c r="AO2" s="60"/>
      <c r="AP2" s="60"/>
      <c r="AQ2" s="60"/>
      <c r="AR2" s="60"/>
      <c r="AS2" s="60"/>
      <c r="AT2" s="33"/>
      <c r="AU2" s="33"/>
      <c r="AV2" s="33"/>
    </row>
    <row r="3" spans="1:48" ht="40.5" customHeight="1" x14ac:dyDescent="0.25">
      <c r="A3" s="30" t="s">
        <v>65</v>
      </c>
      <c r="B3" s="48" t="s">
        <v>115</v>
      </c>
      <c r="C3" s="33"/>
      <c r="D3" s="78"/>
      <c r="E3" s="32"/>
      <c r="F3" s="32"/>
      <c r="G3" s="167" t="s">
        <v>104</v>
      </c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9"/>
      <c r="X3" s="172" t="s">
        <v>62</v>
      </c>
      <c r="Y3" s="173"/>
      <c r="Z3" s="173"/>
      <c r="AA3" s="173"/>
      <c r="AB3" s="174"/>
      <c r="AC3" s="132" t="s">
        <v>85</v>
      </c>
      <c r="AD3" s="133"/>
      <c r="AE3" s="133"/>
      <c r="AF3" s="133"/>
      <c r="AG3" s="133"/>
      <c r="AH3" s="133"/>
      <c r="AI3" s="133"/>
      <c r="AJ3" s="133"/>
      <c r="AK3" s="133"/>
      <c r="AL3" s="133"/>
      <c r="AM3" s="134"/>
      <c r="AN3" s="145" t="s">
        <v>86</v>
      </c>
      <c r="AO3" s="145"/>
      <c r="AP3" s="56" t="s">
        <v>87</v>
      </c>
      <c r="AQ3" s="56"/>
      <c r="AR3" s="61"/>
      <c r="AS3" s="33"/>
      <c r="AT3" s="33"/>
      <c r="AU3" s="58"/>
      <c r="AV3" s="33"/>
    </row>
    <row r="4" spans="1:48" ht="22.5" customHeight="1" x14ac:dyDescent="0.2">
      <c r="B4" s="146" t="s">
        <v>66</v>
      </c>
      <c r="C4" s="146"/>
      <c r="D4" s="33"/>
      <c r="E4" s="33"/>
      <c r="F4" s="35"/>
      <c r="G4" s="80" t="s">
        <v>89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175" t="s">
        <v>109</v>
      </c>
      <c r="Y4" s="176"/>
      <c r="Z4" s="176"/>
      <c r="AA4" s="176"/>
      <c r="AB4" s="177"/>
      <c r="AC4" s="135"/>
      <c r="AD4" s="136"/>
      <c r="AE4" s="136"/>
      <c r="AF4" s="136"/>
      <c r="AG4" s="136"/>
      <c r="AH4" s="136"/>
      <c r="AI4" s="136"/>
      <c r="AJ4" s="136"/>
      <c r="AK4" s="136"/>
      <c r="AL4" s="136"/>
      <c r="AM4" s="137"/>
      <c r="AN4" s="145"/>
      <c r="AO4" s="145"/>
      <c r="AP4" s="171" t="s">
        <v>88</v>
      </c>
      <c r="AQ4" s="171"/>
      <c r="AU4" s="58"/>
      <c r="AV4" s="33"/>
    </row>
    <row r="5" spans="1:48" ht="42.75" customHeight="1" x14ac:dyDescent="0.2">
      <c r="A5" s="66" t="s">
        <v>67</v>
      </c>
      <c r="B5" s="28" t="s">
        <v>134</v>
      </c>
      <c r="C5" s="38" t="s">
        <v>55</v>
      </c>
      <c r="D5" s="3"/>
      <c r="E5" s="33"/>
      <c r="F5" s="35"/>
      <c r="G5" s="170" t="s">
        <v>90</v>
      </c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8"/>
      <c r="Y5" s="178"/>
      <c r="Z5" s="178"/>
      <c r="AA5" s="178"/>
      <c r="AB5" s="179"/>
      <c r="AC5" s="138"/>
      <c r="AD5" s="139"/>
      <c r="AE5" s="139"/>
      <c r="AF5" s="139"/>
      <c r="AG5" s="139"/>
      <c r="AH5" s="139"/>
      <c r="AI5" s="139"/>
      <c r="AJ5" s="139"/>
      <c r="AK5" s="139"/>
      <c r="AL5" s="139"/>
      <c r="AM5" s="140"/>
      <c r="AN5" s="145"/>
      <c r="AO5" s="145"/>
      <c r="AP5" s="124" t="s">
        <v>65</v>
      </c>
      <c r="AQ5" s="125"/>
      <c r="AU5" s="58"/>
      <c r="AV5" s="33"/>
    </row>
    <row r="6" spans="1:48" ht="35.25" customHeight="1" x14ac:dyDescent="0.2">
      <c r="A6" s="67" t="s">
        <v>68</v>
      </c>
      <c r="B6" s="184">
        <v>45898</v>
      </c>
      <c r="C6" s="38" t="s">
        <v>56</v>
      </c>
      <c r="D6" s="37"/>
      <c r="E6" s="36"/>
      <c r="F6" s="35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26" t="s">
        <v>110</v>
      </c>
      <c r="Y6" s="127"/>
      <c r="Z6" s="127"/>
      <c r="AA6" s="127"/>
      <c r="AB6" s="127"/>
      <c r="AC6" s="69" t="s">
        <v>130</v>
      </c>
      <c r="AD6" s="62"/>
      <c r="AE6" s="62"/>
      <c r="AF6" s="62"/>
      <c r="AG6" s="62"/>
      <c r="AH6" s="55"/>
      <c r="AU6" s="33"/>
      <c r="AV6" s="33"/>
    </row>
    <row r="7" spans="1:48" ht="26.25" customHeight="1" x14ac:dyDescent="0.2">
      <c r="A7" s="141" t="s">
        <v>135</v>
      </c>
      <c r="B7" s="141"/>
      <c r="C7" s="142"/>
      <c r="D7" s="142"/>
      <c r="E7" s="33"/>
      <c r="F7" s="35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Y7" s="59"/>
      <c r="Z7" s="33"/>
      <c r="AB7" s="59"/>
      <c r="AC7" s="71" t="s">
        <v>111</v>
      </c>
      <c r="AP7" s="54"/>
      <c r="AQ7" s="54"/>
      <c r="AR7" s="54"/>
      <c r="AS7" s="33"/>
    </row>
    <row r="8" spans="1:48" ht="22.5" customHeight="1" x14ac:dyDescent="0.25">
      <c r="A8" s="72"/>
      <c r="B8" s="72"/>
      <c r="C8" s="72"/>
      <c r="D8" s="73"/>
      <c r="E8" s="73"/>
      <c r="F8" s="73"/>
      <c r="G8" s="74"/>
      <c r="H8" s="74"/>
      <c r="I8" s="72"/>
      <c r="J8" s="33"/>
      <c r="K8" s="33"/>
      <c r="X8" s="79"/>
      <c r="Y8" s="33"/>
      <c r="Z8" s="53"/>
      <c r="AA8" s="53"/>
      <c r="AB8" s="53"/>
      <c r="AC8" s="68" t="s">
        <v>131</v>
      </c>
      <c r="AD8" s="54"/>
      <c r="AE8" s="54"/>
      <c r="AF8" s="54"/>
      <c r="AG8" s="54"/>
      <c r="AH8" s="54"/>
      <c r="AI8" s="54"/>
      <c r="AJ8" s="54"/>
      <c r="AK8" s="85"/>
      <c r="AL8" s="70"/>
      <c r="AM8" s="54"/>
      <c r="AN8" s="54"/>
      <c r="AO8" s="54"/>
      <c r="AP8" s="54"/>
      <c r="AQ8" s="54"/>
      <c r="AR8" s="54"/>
      <c r="AS8" s="55"/>
    </row>
    <row r="9" spans="1:48" s="2" customFormat="1" ht="120.75" customHeight="1" x14ac:dyDescent="0.2">
      <c r="A9" s="165" t="s">
        <v>15</v>
      </c>
      <c r="B9" s="165"/>
      <c r="C9" s="165"/>
      <c r="D9" s="165"/>
      <c r="E9" s="166" t="s">
        <v>40</v>
      </c>
      <c r="F9" s="166"/>
      <c r="G9" s="166"/>
      <c r="H9" s="166"/>
      <c r="I9" s="166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28" t="s">
        <v>20</v>
      </c>
      <c r="AR9" s="128" t="s">
        <v>22</v>
      </c>
      <c r="AS9" s="147" t="s">
        <v>21</v>
      </c>
    </row>
    <row r="10" spans="1:48" s="2" customFormat="1" ht="21.75" customHeight="1" x14ac:dyDescent="0.2">
      <c r="A10" s="148" t="s">
        <v>0</v>
      </c>
      <c r="B10" s="149"/>
      <c r="C10" s="105" t="s">
        <v>61</v>
      </c>
      <c r="D10" s="23" t="s">
        <v>18</v>
      </c>
      <c r="E10" s="104" t="s">
        <v>1</v>
      </c>
      <c r="F10" s="104"/>
      <c r="G10" s="104"/>
      <c r="H10" s="104"/>
      <c r="I10" s="104" t="s">
        <v>2</v>
      </c>
      <c r="J10" s="104"/>
      <c r="K10" s="104"/>
      <c r="L10" s="104"/>
      <c r="M10" s="104" t="s">
        <v>3</v>
      </c>
      <c r="N10" s="104"/>
      <c r="O10" s="104"/>
      <c r="P10" s="104"/>
      <c r="Q10" s="104" t="s">
        <v>4</v>
      </c>
      <c r="R10" s="104"/>
      <c r="S10" s="104"/>
      <c r="T10" s="104"/>
      <c r="U10" s="104" t="s">
        <v>5</v>
      </c>
      <c r="V10" s="104"/>
      <c r="W10" s="104"/>
      <c r="X10" s="104" t="s">
        <v>6</v>
      </c>
      <c r="Y10" s="104"/>
      <c r="Z10" s="104"/>
      <c r="AA10" s="104"/>
      <c r="AB10" s="104" t="s">
        <v>7</v>
      </c>
      <c r="AC10" s="104"/>
      <c r="AD10" s="104"/>
      <c r="AE10" s="104" t="s">
        <v>8</v>
      </c>
      <c r="AF10" s="104"/>
      <c r="AG10" s="104"/>
      <c r="AH10" s="104"/>
      <c r="AI10" s="104"/>
      <c r="AJ10" s="104" t="s">
        <v>9</v>
      </c>
      <c r="AK10" s="104"/>
      <c r="AL10" s="104"/>
      <c r="AM10" s="104" t="s">
        <v>10</v>
      </c>
      <c r="AN10" s="104"/>
      <c r="AO10" s="104"/>
      <c r="AP10" s="104"/>
      <c r="AQ10" s="128"/>
      <c r="AR10" s="128"/>
      <c r="AS10" s="147"/>
    </row>
    <row r="11" spans="1:48" s="6" customFormat="1" ht="11.25" customHeight="1" x14ac:dyDescent="0.2">
      <c r="A11" s="150"/>
      <c r="B11" s="151"/>
      <c r="C11" s="152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28"/>
      <c r="AR11" s="128"/>
      <c r="AS11" s="147"/>
    </row>
    <row r="12" spans="1:48" s="6" customFormat="1" ht="11.25" customHeight="1" x14ac:dyDescent="0.2">
      <c r="A12" s="122" t="s">
        <v>84</v>
      </c>
      <c r="B12" s="105" t="s">
        <v>13</v>
      </c>
      <c r="C12" s="39" t="s">
        <v>59</v>
      </c>
      <c r="D12" s="9"/>
      <c r="E12" s="5"/>
      <c r="F12" s="5"/>
      <c r="G12" s="5"/>
      <c r="H12" s="5"/>
      <c r="I12" s="5"/>
      <c r="J12" s="180" t="s">
        <v>121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183" t="s">
        <v>121</v>
      </c>
      <c r="AJ12" s="5"/>
      <c r="AK12" s="5"/>
      <c r="AL12" s="5"/>
      <c r="AM12" s="5"/>
      <c r="AN12" s="5"/>
      <c r="AO12" s="5"/>
      <c r="AP12" s="5"/>
      <c r="AQ12" s="40">
        <f>COUNTA(E12:AP12)</f>
        <v>2</v>
      </c>
      <c r="AR12" s="3">
        <f>33*5</f>
        <v>165</v>
      </c>
      <c r="AS12" s="41">
        <f>AQ12/AR12</f>
        <v>1.2121212121212121E-2</v>
      </c>
    </row>
    <row r="13" spans="1:48" ht="12.75" customHeight="1" x14ac:dyDescent="0.2">
      <c r="A13" s="123"/>
      <c r="B13" s="106"/>
      <c r="C13" s="39" t="s">
        <v>60</v>
      </c>
      <c r="D13" s="3"/>
      <c r="E13" s="4"/>
      <c r="F13" s="4"/>
      <c r="G13" s="4"/>
      <c r="H13" s="4"/>
      <c r="I13" s="4"/>
      <c r="J13" s="181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183" t="s">
        <v>121</v>
      </c>
      <c r="AJ13" s="4"/>
      <c r="AK13" s="4"/>
      <c r="AL13" s="4"/>
      <c r="AM13" s="7"/>
      <c r="AN13" s="7"/>
      <c r="AO13" s="7"/>
      <c r="AP13" s="7"/>
      <c r="AQ13" s="40">
        <f>COUNTA(E13:AP13)</f>
        <v>1</v>
      </c>
      <c r="AR13" s="3">
        <f>33*5</f>
        <v>165</v>
      </c>
      <c r="AS13" s="41">
        <f t="shared" ref="AS13:AS27" si="0">AQ13/AR13</f>
        <v>6.0606060606060606E-3</v>
      </c>
    </row>
    <row r="14" spans="1:48" ht="12.75" customHeight="1" x14ac:dyDescent="0.2">
      <c r="A14" s="123"/>
      <c r="B14" s="105" t="s">
        <v>11</v>
      </c>
      <c r="C14" s="39" t="s">
        <v>59</v>
      </c>
      <c r="D14" s="25"/>
      <c r="E14" s="4"/>
      <c r="F14" s="4"/>
      <c r="G14" s="4"/>
      <c r="H14" s="4"/>
      <c r="I14" s="4"/>
      <c r="J14" s="181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183" t="s">
        <v>121</v>
      </c>
      <c r="AK14" s="4"/>
      <c r="AL14" s="4"/>
      <c r="AM14" s="7"/>
      <c r="AN14" s="7"/>
      <c r="AO14" s="7"/>
      <c r="AP14" s="7"/>
      <c r="AQ14" s="40">
        <f t="shared" ref="AQ14:AQ15" si="1">COUNTA(E14:AP14)</f>
        <v>1</v>
      </c>
      <c r="AR14" s="3">
        <f t="shared" ref="AR14:AR17" si="2">33*4</f>
        <v>132</v>
      </c>
      <c r="AS14" s="41">
        <f t="shared" si="0"/>
        <v>7.575757575757576E-3</v>
      </c>
    </row>
    <row r="15" spans="1:48" ht="12.75" customHeight="1" x14ac:dyDescent="0.2">
      <c r="A15" s="123"/>
      <c r="B15" s="106"/>
      <c r="C15" s="39" t="s">
        <v>60</v>
      </c>
      <c r="D15" s="25"/>
      <c r="E15" s="4"/>
      <c r="F15" s="4"/>
      <c r="G15" s="4"/>
      <c r="H15" s="4"/>
      <c r="I15" s="4"/>
      <c r="J15" s="18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183" t="s">
        <v>121</v>
      </c>
      <c r="AK15" s="4"/>
      <c r="AL15" s="4"/>
      <c r="AM15" s="7"/>
      <c r="AN15" s="7"/>
      <c r="AO15" s="7"/>
      <c r="AP15" s="7"/>
      <c r="AQ15" s="40">
        <f t="shared" si="1"/>
        <v>1</v>
      </c>
      <c r="AR15" s="3">
        <f t="shared" si="2"/>
        <v>132</v>
      </c>
      <c r="AS15" s="41">
        <f t="shared" si="0"/>
        <v>7.575757575757576E-3</v>
      </c>
    </row>
    <row r="16" spans="1:48" ht="12.75" customHeight="1" x14ac:dyDescent="0.2">
      <c r="A16" s="123"/>
      <c r="B16" s="105" t="s">
        <v>16</v>
      </c>
      <c r="C16" s="39" t="s">
        <v>59</v>
      </c>
      <c r="D16" s="25"/>
      <c r="E16" s="4"/>
      <c r="F16" s="4"/>
      <c r="H16" s="4"/>
      <c r="I16" s="4"/>
      <c r="J16" s="18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183" t="s">
        <v>121</v>
      </c>
      <c r="AL16" s="4"/>
      <c r="AM16" s="7"/>
      <c r="AN16" s="7"/>
      <c r="AO16" s="7"/>
      <c r="AP16" s="7"/>
      <c r="AQ16" s="40">
        <f>COUNTA(E16:AP16)</f>
        <v>1</v>
      </c>
      <c r="AR16" s="3">
        <f t="shared" si="2"/>
        <v>132</v>
      </c>
      <c r="AS16" s="41">
        <f t="shared" si="0"/>
        <v>7.575757575757576E-3</v>
      </c>
    </row>
    <row r="17" spans="1:45" ht="12.75" customHeight="1" x14ac:dyDescent="0.2">
      <c r="A17" s="123"/>
      <c r="B17" s="106"/>
      <c r="C17" s="39" t="s">
        <v>60</v>
      </c>
      <c r="D17" s="25"/>
      <c r="E17" s="4"/>
      <c r="F17" s="4"/>
      <c r="G17" s="27"/>
      <c r="H17" s="4"/>
      <c r="I17" s="4"/>
      <c r="J17" s="18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183" t="s">
        <v>121</v>
      </c>
      <c r="AL17" s="4"/>
      <c r="AM17" s="7"/>
      <c r="AN17" s="7"/>
      <c r="AO17" s="7"/>
      <c r="AP17" s="7"/>
      <c r="AQ17" s="40">
        <f t="shared" ref="AQ17:AQ27" si="3">COUNTA(E17:AP17)</f>
        <v>1</v>
      </c>
      <c r="AR17" s="3">
        <f t="shared" si="2"/>
        <v>132</v>
      </c>
      <c r="AS17" s="41">
        <f t="shared" si="0"/>
        <v>7.575757575757576E-3</v>
      </c>
    </row>
    <row r="18" spans="1:45" ht="12.75" customHeight="1" x14ac:dyDescent="0.2">
      <c r="A18" s="123"/>
      <c r="B18" s="105" t="s">
        <v>17</v>
      </c>
      <c r="C18" s="39" t="s">
        <v>59</v>
      </c>
      <c r="D18" s="25"/>
      <c r="E18" s="4"/>
      <c r="F18" s="4"/>
      <c r="G18" s="27"/>
      <c r="H18" s="4"/>
      <c r="I18" s="4"/>
      <c r="J18" s="181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183" t="s">
        <v>121</v>
      </c>
      <c r="AM18" s="7"/>
      <c r="AN18" s="7"/>
      <c r="AO18" s="7"/>
      <c r="AP18" s="7"/>
      <c r="AQ18" s="40">
        <f t="shared" si="3"/>
        <v>1</v>
      </c>
      <c r="AR18" s="3">
        <f t="shared" ref="AR18:AR19" si="4">33*2</f>
        <v>66</v>
      </c>
      <c r="AS18" s="41">
        <f t="shared" si="0"/>
        <v>1.5151515151515152E-2</v>
      </c>
    </row>
    <row r="19" spans="1:45" ht="12.75" customHeight="1" x14ac:dyDescent="0.2">
      <c r="A19" s="123"/>
      <c r="B19" s="106"/>
      <c r="C19" s="39" t="s">
        <v>60</v>
      </c>
      <c r="D19" s="25"/>
      <c r="E19" s="4"/>
      <c r="F19" s="4"/>
      <c r="G19" s="27"/>
      <c r="H19" s="4"/>
      <c r="I19" s="4"/>
      <c r="J19" s="18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183" t="s">
        <v>121</v>
      </c>
      <c r="AM19" s="7"/>
      <c r="AN19" s="7"/>
      <c r="AO19" s="7"/>
      <c r="AP19" s="7"/>
      <c r="AQ19" s="40">
        <f t="shared" si="3"/>
        <v>1</v>
      </c>
      <c r="AR19" s="3">
        <f t="shared" si="4"/>
        <v>66</v>
      </c>
      <c r="AS19" s="41">
        <f t="shared" si="0"/>
        <v>1.5151515151515152E-2</v>
      </c>
    </row>
    <row r="20" spans="1:45" ht="12.75" customHeight="1" x14ac:dyDescent="0.2">
      <c r="A20" s="123"/>
      <c r="B20" s="105" t="s">
        <v>51</v>
      </c>
      <c r="C20" s="39" t="s">
        <v>59</v>
      </c>
      <c r="D20" s="25"/>
      <c r="E20" s="4"/>
      <c r="F20" s="4"/>
      <c r="G20" s="27"/>
      <c r="H20" s="2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40">
        <f t="shared" si="3"/>
        <v>0</v>
      </c>
      <c r="AR20" s="3">
        <f>33*1</f>
        <v>33</v>
      </c>
      <c r="AS20" s="41">
        <f t="shared" si="0"/>
        <v>0</v>
      </c>
    </row>
    <row r="21" spans="1:45" ht="12.75" customHeight="1" x14ac:dyDescent="0.2">
      <c r="A21" s="123"/>
      <c r="B21" s="106"/>
      <c r="C21" s="39" t="s">
        <v>60</v>
      </c>
      <c r="D21" s="25"/>
      <c r="E21" s="4"/>
      <c r="F21" s="4"/>
      <c r="G21" s="27"/>
      <c r="H21" s="2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40">
        <f t="shared" si="3"/>
        <v>0</v>
      </c>
      <c r="AR21" s="3">
        <f t="shared" ref="AR21:AR25" si="5">33*1</f>
        <v>33</v>
      </c>
      <c r="AS21" s="41">
        <f t="shared" si="0"/>
        <v>0</v>
      </c>
    </row>
    <row r="22" spans="1:45" ht="12.75" customHeight="1" x14ac:dyDescent="0.2">
      <c r="A22" s="123"/>
      <c r="B22" s="105" t="s">
        <v>52</v>
      </c>
      <c r="C22" s="39" t="s">
        <v>59</v>
      </c>
      <c r="D22" s="2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4"/>
      <c r="AM22" s="7"/>
      <c r="AN22" s="7"/>
      <c r="AO22" s="7"/>
      <c r="AP22" s="7"/>
      <c r="AQ22" s="40">
        <f t="shared" si="3"/>
        <v>0</v>
      </c>
      <c r="AR22" s="3">
        <f t="shared" si="5"/>
        <v>33</v>
      </c>
      <c r="AS22" s="41">
        <f t="shared" si="0"/>
        <v>0</v>
      </c>
    </row>
    <row r="23" spans="1:45" ht="12.75" customHeight="1" x14ac:dyDescent="0.2">
      <c r="A23" s="123"/>
      <c r="B23" s="106"/>
      <c r="C23" s="39" t="s">
        <v>60</v>
      </c>
      <c r="D23" s="2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4"/>
      <c r="AM23" s="7"/>
      <c r="AN23" s="7"/>
      <c r="AO23" s="7"/>
      <c r="AP23" s="7"/>
      <c r="AQ23" s="40">
        <f t="shared" si="3"/>
        <v>0</v>
      </c>
      <c r="AR23" s="3">
        <f t="shared" si="5"/>
        <v>33</v>
      </c>
      <c r="AS23" s="41">
        <f t="shared" si="0"/>
        <v>0</v>
      </c>
    </row>
    <row r="24" spans="1:45" ht="12.75" customHeight="1" x14ac:dyDescent="0.2">
      <c r="A24" s="123"/>
      <c r="B24" s="105" t="s">
        <v>53</v>
      </c>
      <c r="C24" s="39" t="s">
        <v>59</v>
      </c>
      <c r="D24" s="2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4"/>
      <c r="AM24" s="7"/>
      <c r="AN24" s="7"/>
      <c r="AO24" s="7"/>
      <c r="AP24" s="7"/>
      <c r="AQ24" s="40">
        <f t="shared" si="3"/>
        <v>0</v>
      </c>
      <c r="AR24" s="3">
        <f t="shared" si="5"/>
        <v>33</v>
      </c>
      <c r="AS24" s="41">
        <f t="shared" si="0"/>
        <v>0</v>
      </c>
    </row>
    <row r="25" spans="1:45" ht="12.75" customHeight="1" x14ac:dyDescent="0.2">
      <c r="A25" s="123"/>
      <c r="B25" s="106"/>
      <c r="C25" s="39" t="s">
        <v>60</v>
      </c>
      <c r="D25" s="2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4"/>
      <c r="AM25" s="7"/>
      <c r="AN25" s="7"/>
      <c r="AO25" s="7"/>
      <c r="AP25" s="7"/>
      <c r="AQ25" s="40">
        <f t="shared" si="3"/>
        <v>0</v>
      </c>
      <c r="AR25" s="3">
        <f t="shared" si="5"/>
        <v>33</v>
      </c>
      <c r="AS25" s="41">
        <f t="shared" si="0"/>
        <v>0</v>
      </c>
    </row>
    <row r="26" spans="1:45" ht="12.75" customHeight="1" x14ac:dyDescent="0.2">
      <c r="A26" s="123"/>
      <c r="B26" s="104" t="s">
        <v>71</v>
      </c>
      <c r="C26" s="39" t="s">
        <v>59</v>
      </c>
      <c r="D26" s="2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4"/>
      <c r="AM26" s="7"/>
      <c r="AN26" s="7"/>
      <c r="AO26" s="7"/>
      <c r="AP26" s="7"/>
      <c r="AQ26" s="40">
        <f t="shared" si="3"/>
        <v>0</v>
      </c>
      <c r="AR26" s="3">
        <f>33*3</f>
        <v>99</v>
      </c>
      <c r="AS26" s="41">
        <f t="shared" si="0"/>
        <v>0</v>
      </c>
    </row>
    <row r="27" spans="1:45" ht="12.75" customHeight="1" x14ac:dyDescent="0.2">
      <c r="A27" s="123"/>
      <c r="B27" s="104"/>
      <c r="C27" s="39" t="s">
        <v>60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4"/>
      <c r="AM27" s="7"/>
      <c r="AN27" s="7"/>
      <c r="AO27" s="7"/>
      <c r="AP27" s="7"/>
      <c r="AQ27" s="40">
        <f t="shared" si="3"/>
        <v>0</v>
      </c>
      <c r="AR27" s="3">
        <f t="shared" ref="AR27" si="6">33*3</f>
        <v>99</v>
      </c>
      <c r="AS27" s="41">
        <f t="shared" si="0"/>
        <v>0</v>
      </c>
    </row>
    <row r="28" spans="1:45" s="45" customFormat="1" ht="27" customHeight="1" x14ac:dyDescent="0.2">
      <c r="A28" s="143"/>
      <c r="B28" s="143"/>
      <c r="C28" s="143"/>
      <c r="D28" s="14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4"/>
      <c r="AN28" s="64"/>
      <c r="AO28" s="64"/>
      <c r="AP28" s="64"/>
      <c r="AQ28" s="64"/>
      <c r="AR28" s="64"/>
      <c r="AS28" s="64"/>
    </row>
    <row r="29" spans="1:45" s="2" customFormat="1" ht="111.75" customHeight="1" x14ac:dyDescent="0.2">
      <c r="A29" s="165" t="s">
        <v>14</v>
      </c>
      <c r="B29" s="165"/>
      <c r="C29" s="165"/>
      <c r="D29" s="165"/>
      <c r="E29" s="109" t="s">
        <v>40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1"/>
      <c r="AQ29" s="128" t="s">
        <v>20</v>
      </c>
      <c r="AR29" s="128" t="s">
        <v>22</v>
      </c>
      <c r="AS29" s="147" t="s">
        <v>21</v>
      </c>
    </row>
    <row r="30" spans="1:45" s="2" customFormat="1" ht="21.75" customHeight="1" x14ac:dyDescent="0.2">
      <c r="A30" s="148" t="s">
        <v>0</v>
      </c>
      <c r="B30" s="149"/>
      <c r="C30" s="105" t="s">
        <v>61</v>
      </c>
      <c r="D30" s="23" t="s">
        <v>18</v>
      </c>
      <c r="E30" s="104" t="s">
        <v>1</v>
      </c>
      <c r="F30" s="104"/>
      <c r="G30" s="104"/>
      <c r="H30" s="104"/>
      <c r="I30" s="104" t="s">
        <v>2</v>
      </c>
      <c r="J30" s="104"/>
      <c r="K30" s="104"/>
      <c r="L30" s="104"/>
      <c r="M30" s="104" t="s">
        <v>3</v>
      </c>
      <c r="N30" s="104"/>
      <c r="O30" s="104"/>
      <c r="P30" s="104"/>
      <c r="Q30" s="104" t="s">
        <v>4</v>
      </c>
      <c r="R30" s="104"/>
      <c r="S30" s="104"/>
      <c r="T30" s="104"/>
      <c r="U30" s="104" t="s">
        <v>5</v>
      </c>
      <c r="V30" s="104"/>
      <c r="W30" s="104"/>
      <c r="X30" s="104" t="s">
        <v>6</v>
      </c>
      <c r="Y30" s="104"/>
      <c r="Z30" s="104"/>
      <c r="AA30" s="104"/>
      <c r="AB30" s="104" t="s">
        <v>7</v>
      </c>
      <c r="AC30" s="104"/>
      <c r="AD30" s="104"/>
      <c r="AE30" s="104" t="s">
        <v>8</v>
      </c>
      <c r="AF30" s="104"/>
      <c r="AG30" s="104"/>
      <c r="AH30" s="104"/>
      <c r="AI30" s="104"/>
      <c r="AJ30" s="104" t="s">
        <v>9</v>
      </c>
      <c r="AK30" s="104"/>
      <c r="AL30" s="104"/>
      <c r="AM30" s="104" t="s">
        <v>10</v>
      </c>
      <c r="AN30" s="104"/>
      <c r="AO30" s="104"/>
      <c r="AP30" s="104"/>
      <c r="AQ30" s="128"/>
      <c r="AR30" s="128"/>
      <c r="AS30" s="147"/>
    </row>
    <row r="31" spans="1:45" s="6" customFormat="1" ht="11.25" customHeight="1" x14ac:dyDescent="0.2">
      <c r="A31" s="150"/>
      <c r="B31" s="151"/>
      <c r="C31" s="152"/>
      <c r="D31" s="23" t="s">
        <v>19</v>
      </c>
      <c r="E31" s="5">
        <v>1</v>
      </c>
      <c r="F31" s="5">
        <v>2</v>
      </c>
      <c r="G31" s="5">
        <v>3</v>
      </c>
      <c r="H31" s="5">
        <v>4</v>
      </c>
      <c r="I31" s="5">
        <v>5</v>
      </c>
      <c r="J31" s="5">
        <v>6</v>
      </c>
      <c r="K31" s="5">
        <v>7</v>
      </c>
      <c r="L31" s="5">
        <v>8</v>
      </c>
      <c r="M31" s="5">
        <v>9</v>
      </c>
      <c r="N31" s="5">
        <v>10</v>
      </c>
      <c r="O31" s="5">
        <v>11</v>
      </c>
      <c r="P31" s="5">
        <v>12</v>
      </c>
      <c r="Q31" s="5">
        <v>13</v>
      </c>
      <c r="R31" s="5">
        <v>14</v>
      </c>
      <c r="S31" s="5">
        <v>15</v>
      </c>
      <c r="T31" s="5">
        <v>16</v>
      </c>
      <c r="U31" s="5">
        <v>17</v>
      </c>
      <c r="V31" s="5">
        <v>18</v>
      </c>
      <c r="W31" s="5">
        <v>19</v>
      </c>
      <c r="X31" s="5">
        <v>20</v>
      </c>
      <c r="Y31" s="5">
        <v>21</v>
      </c>
      <c r="Z31" s="5">
        <v>22</v>
      </c>
      <c r="AA31" s="5">
        <v>23</v>
      </c>
      <c r="AB31" s="5">
        <v>24</v>
      </c>
      <c r="AC31" s="5">
        <v>25</v>
      </c>
      <c r="AD31" s="5">
        <v>26</v>
      </c>
      <c r="AE31" s="5">
        <v>27</v>
      </c>
      <c r="AF31" s="5">
        <v>28</v>
      </c>
      <c r="AG31" s="5">
        <v>29</v>
      </c>
      <c r="AH31" s="5">
        <v>30</v>
      </c>
      <c r="AI31" s="5">
        <v>31</v>
      </c>
      <c r="AJ31" s="5">
        <v>32</v>
      </c>
      <c r="AK31" s="5">
        <v>33</v>
      </c>
      <c r="AL31" s="5">
        <v>34</v>
      </c>
      <c r="AM31" s="5">
        <v>35</v>
      </c>
      <c r="AN31" s="5">
        <v>36</v>
      </c>
      <c r="AO31" s="5">
        <v>37</v>
      </c>
      <c r="AP31" s="5">
        <v>38</v>
      </c>
      <c r="AQ31" s="128"/>
      <c r="AR31" s="128"/>
      <c r="AS31" s="147"/>
    </row>
    <row r="32" spans="1:45" ht="12.75" customHeight="1" x14ac:dyDescent="0.2">
      <c r="A32" s="122" t="s">
        <v>25</v>
      </c>
      <c r="B32" s="87" t="s">
        <v>13</v>
      </c>
      <c r="C32" s="39" t="s">
        <v>73</v>
      </c>
      <c r="D32" s="46"/>
      <c r="E32" s="26"/>
      <c r="F32" s="43"/>
      <c r="G32" s="43"/>
      <c r="H32" s="43"/>
      <c r="I32" s="43"/>
      <c r="J32" s="43"/>
      <c r="K32" s="43"/>
      <c r="L32" s="89" t="s">
        <v>119</v>
      </c>
      <c r="M32" s="43"/>
      <c r="N32" s="43"/>
      <c r="O32" s="43"/>
      <c r="P32" s="43"/>
      <c r="Q32" s="26"/>
      <c r="R32" s="26"/>
      <c r="S32" s="91" t="s">
        <v>120</v>
      </c>
      <c r="T32" s="91" t="s">
        <v>119</v>
      </c>
      <c r="U32" s="26"/>
      <c r="V32" s="91" t="s">
        <v>119</v>
      </c>
      <c r="W32" s="26"/>
      <c r="X32" s="26"/>
      <c r="Y32" s="26"/>
      <c r="Z32" s="26"/>
      <c r="AA32" s="91" t="s">
        <v>119</v>
      </c>
      <c r="AB32" s="26"/>
      <c r="AC32" s="26"/>
      <c r="AD32" s="91" t="s">
        <v>119</v>
      </c>
      <c r="AE32" s="26"/>
      <c r="AF32" s="91" t="s">
        <v>119</v>
      </c>
      <c r="AG32" s="26"/>
      <c r="AH32" s="26"/>
      <c r="AI32" s="26"/>
      <c r="AJ32" s="91" t="s">
        <v>119</v>
      </c>
      <c r="AK32" s="91" t="s">
        <v>118</v>
      </c>
      <c r="AL32" s="91" t="s">
        <v>119</v>
      </c>
      <c r="AM32" s="43"/>
      <c r="AN32" s="43"/>
      <c r="AO32" s="43"/>
      <c r="AP32" s="43"/>
      <c r="AQ32" s="40">
        <f>COUNTA(E32:AP32)</f>
        <v>10</v>
      </c>
      <c r="AR32" s="3">
        <f>34*5</f>
        <v>170</v>
      </c>
      <c r="AS32" s="41">
        <f>AQ32/AR32</f>
        <v>5.8823529411764705E-2</v>
      </c>
    </row>
    <row r="33" spans="1:45" x14ac:dyDescent="0.2">
      <c r="A33" s="123"/>
      <c r="B33" s="87" t="s">
        <v>11</v>
      </c>
      <c r="C33" s="39" t="s">
        <v>73</v>
      </c>
      <c r="D33" s="46"/>
      <c r="E33" s="26"/>
      <c r="F33" s="89" t="s">
        <v>121</v>
      </c>
      <c r="G33" s="43"/>
      <c r="H33" s="43"/>
      <c r="I33" s="43"/>
      <c r="J33" s="43"/>
      <c r="K33" s="43"/>
      <c r="L33" s="89" t="s">
        <v>117</v>
      </c>
      <c r="M33" s="43"/>
      <c r="N33" s="43"/>
      <c r="O33" s="43"/>
      <c r="P33" s="89" t="s">
        <v>117</v>
      </c>
      <c r="Q33" s="26"/>
      <c r="R33" s="27"/>
      <c r="S33" s="27"/>
      <c r="T33" s="27"/>
      <c r="U33" s="26"/>
      <c r="V33" s="92" t="s">
        <v>117</v>
      </c>
      <c r="W33" s="27"/>
      <c r="X33" s="26"/>
      <c r="Y33" s="92" t="s">
        <v>117</v>
      </c>
      <c r="Z33" s="27"/>
      <c r="AA33" s="27"/>
      <c r="AB33" s="91" t="s">
        <v>117</v>
      </c>
      <c r="AC33" s="27"/>
      <c r="AD33" s="27"/>
      <c r="AE33" s="26"/>
      <c r="AF33" s="26"/>
      <c r="AG33" s="92" t="s">
        <v>117</v>
      </c>
      <c r="AH33" s="27"/>
      <c r="AI33" s="27"/>
      <c r="AJ33" s="26"/>
      <c r="AK33" s="92" t="s">
        <v>117</v>
      </c>
      <c r="AL33" s="27"/>
      <c r="AM33" s="43"/>
      <c r="AN33" s="43"/>
      <c r="AO33" s="43"/>
      <c r="AP33" s="43"/>
      <c r="AQ33" s="40">
        <f t="shared" ref="AQ33" si="7">COUNTA(E33:AP33)</f>
        <v>8</v>
      </c>
      <c r="AR33" s="3">
        <f>34*4</f>
        <v>136</v>
      </c>
      <c r="AS33" s="41">
        <f t="shared" ref="AS33:AS40" si="8">AQ33/AR33</f>
        <v>5.8823529411764705E-2</v>
      </c>
    </row>
    <row r="34" spans="1:45" ht="12.75" customHeight="1" x14ac:dyDescent="0.2">
      <c r="A34" s="123"/>
      <c r="B34" s="87" t="s">
        <v>16</v>
      </c>
      <c r="C34" s="39" t="s">
        <v>73</v>
      </c>
      <c r="D34" s="46"/>
      <c r="E34" s="26"/>
      <c r="F34" s="26"/>
      <c r="G34" s="26"/>
      <c r="H34" s="27"/>
      <c r="I34" s="90" t="s">
        <v>118</v>
      </c>
      <c r="J34" s="26"/>
      <c r="K34" s="91" t="s">
        <v>118</v>
      </c>
      <c r="L34" s="26"/>
      <c r="M34" s="26"/>
      <c r="N34" s="26"/>
      <c r="O34" s="26"/>
      <c r="P34" s="26"/>
      <c r="Q34" s="26"/>
      <c r="R34" s="27"/>
      <c r="S34" s="92" t="s">
        <v>118</v>
      </c>
      <c r="T34" s="27"/>
      <c r="U34" s="26"/>
      <c r="V34" s="27"/>
      <c r="W34" s="92" t="s">
        <v>118</v>
      </c>
      <c r="X34" s="26"/>
      <c r="Y34" s="27"/>
      <c r="Z34" s="27"/>
      <c r="AA34" s="27"/>
      <c r="AB34" s="92" t="s">
        <v>118</v>
      </c>
      <c r="AC34" s="27"/>
      <c r="AD34" s="26"/>
      <c r="AE34" s="91" t="s">
        <v>118</v>
      </c>
      <c r="AF34" s="26"/>
      <c r="AG34" s="91" t="s">
        <v>118</v>
      </c>
      <c r="AH34" s="43"/>
      <c r="AI34" s="43"/>
      <c r="AJ34" s="43"/>
      <c r="AK34" s="92" t="s">
        <v>118</v>
      </c>
      <c r="AL34" s="92" t="s">
        <v>118</v>
      </c>
      <c r="AM34" s="43"/>
      <c r="AN34" s="43"/>
      <c r="AO34" s="43"/>
      <c r="AP34" s="43"/>
      <c r="AQ34" s="40">
        <f>COUNTA(E34:AP34)</f>
        <v>9</v>
      </c>
      <c r="AR34" s="3">
        <f t="shared" ref="AR34" si="9">34*4</f>
        <v>136</v>
      </c>
      <c r="AS34" s="41">
        <f t="shared" si="8"/>
        <v>6.6176470588235295E-2</v>
      </c>
    </row>
    <row r="35" spans="1:45" x14ac:dyDescent="0.2">
      <c r="A35" s="123"/>
      <c r="B35" s="87" t="s">
        <v>17</v>
      </c>
      <c r="C35" s="39" t="s">
        <v>73</v>
      </c>
      <c r="D35" s="46"/>
      <c r="E35" s="26"/>
      <c r="F35" s="27"/>
      <c r="G35" s="27"/>
      <c r="H35" s="27"/>
      <c r="I35" s="91" t="s">
        <v>118</v>
      </c>
      <c r="J35" s="27"/>
      <c r="K35" s="27"/>
      <c r="L35" s="27"/>
      <c r="M35" s="26"/>
      <c r="N35" s="27"/>
      <c r="O35" s="27"/>
      <c r="P35" s="27"/>
      <c r="Q35" s="27"/>
      <c r="R35" s="27"/>
      <c r="S35" s="27"/>
      <c r="T35" s="27"/>
      <c r="U35" s="91" t="s">
        <v>118</v>
      </c>
      <c r="V35" s="27"/>
      <c r="W35" s="27"/>
      <c r="X35" s="26"/>
      <c r="Y35" s="27"/>
      <c r="Z35" s="27"/>
      <c r="AA35" s="27"/>
      <c r="AB35" s="27"/>
      <c r="AC35" s="27"/>
      <c r="AD35" s="27"/>
      <c r="AE35" s="26"/>
      <c r="AF35" s="26"/>
      <c r="AG35" s="43"/>
      <c r="AH35" s="43"/>
      <c r="AI35" s="43"/>
      <c r="AJ35" s="43"/>
      <c r="AK35" s="27"/>
      <c r="AL35" s="92" t="s">
        <v>118</v>
      </c>
      <c r="AM35" s="43"/>
      <c r="AN35" s="43"/>
      <c r="AO35" s="43"/>
      <c r="AP35" s="43"/>
      <c r="AQ35" s="40">
        <f t="shared" ref="AQ35:AQ40" si="10">COUNTA(E35:AP35)</f>
        <v>3</v>
      </c>
      <c r="AR35" s="3">
        <f>34*2</f>
        <v>68</v>
      </c>
      <c r="AS35" s="41">
        <f t="shared" si="8"/>
        <v>4.4117647058823532E-2</v>
      </c>
    </row>
    <row r="36" spans="1:45" ht="12.75" customHeight="1" x14ac:dyDescent="0.2">
      <c r="A36" s="123"/>
      <c r="B36" s="88" t="s">
        <v>116</v>
      </c>
      <c r="C36" s="39" t="s">
        <v>73</v>
      </c>
      <c r="D36" s="46"/>
      <c r="E36" s="26"/>
      <c r="F36" s="27"/>
      <c r="G36" s="27"/>
      <c r="H36" s="27"/>
      <c r="I36" s="26"/>
      <c r="J36" s="27"/>
      <c r="K36" s="27"/>
      <c r="L36" s="27"/>
      <c r="M36" s="26"/>
      <c r="N36" s="27"/>
      <c r="O36" s="27"/>
      <c r="P36" s="27"/>
      <c r="Q36" s="26"/>
      <c r="R36" s="92" t="s">
        <v>117</v>
      </c>
      <c r="S36" s="27"/>
      <c r="T36" s="27"/>
      <c r="U36" s="26"/>
      <c r="V36" s="27"/>
      <c r="W36" s="27"/>
      <c r="X36" s="26"/>
      <c r="Y36" s="27"/>
      <c r="Z36" s="92" t="s">
        <v>117</v>
      </c>
      <c r="AA36" s="27"/>
      <c r="AB36" s="26"/>
      <c r="AC36" s="27"/>
      <c r="AD36" s="43"/>
      <c r="AE36" s="26"/>
      <c r="AF36" s="91" t="s">
        <v>117</v>
      </c>
      <c r="AG36" s="27"/>
      <c r="AH36" s="27"/>
      <c r="AI36" s="43"/>
      <c r="AJ36" s="26"/>
      <c r="AK36" s="27"/>
      <c r="AL36" s="92" t="s">
        <v>117</v>
      </c>
      <c r="AM36" s="43"/>
      <c r="AN36" s="43"/>
      <c r="AO36" s="43"/>
      <c r="AP36" s="43"/>
      <c r="AQ36" s="40">
        <f t="shared" si="10"/>
        <v>4</v>
      </c>
      <c r="AR36" s="3">
        <f t="shared" ref="AR36" si="11">34*2</f>
        <v>68</v>
      </c>
      <c r="AS36" s="41">
        <f t="shared" si="8"/>
        <v>5.8823529411764705E-2</v>
      </c>
    </row>
    <row r="37" spans="1:45" ht="12.75" customHeight="1" x14ac:dyDescent="0.2">
      <c r="A37" s="123"/>
      <c r="B37" s="87" t="s">
        <v>51</v>
      </c>
      <c r="C37" s="39" t="s">
        <v>73</v>
      </c>
      <c r="D37" s="46"/>
      <c r="E37" s="26"/>
      <c r="F37" s="27"/>
      <c r="G37" s="27"/>
      <c r="H37" s="27"/>
      <c r="I37" s="26"/>
      <c r="J37" s="27"/>
      <c r="K37" s="27"/>
      <c r="L37" s="27"/>
      <c r="M37" s="26"/>
      <c r="N37" s="27"/>
      <c r="O37" s="27"/>
      <c r="P37" s="27"/>
      <c r="Q37" s="26"/>
      <c r="R37" s="27"/>
      <c r="S37" s="27"/>
      <c r="T37" s="27"/>
      <c r="U37" s="26"/>
      <c r="V37" s="27"/>
      <c r="W37" s="27"/>
      <c r="X37" s="26"/>
      <c r="Y37" s="27"/>
      <c r="Z37" s="27"/>
      <c r="AA37" s="43"/>
      <c r="AB37" s="26"/>
      <c r="AC37" s="27"/>
      <c r="AD37" s="27"/>
      <c r="AE37" s="26"/>
      <c r="AF37" s="26"/>
      <c r="AG37" s="27"/>
      <c r="AH37" s="27"/>
      <c r="AI37" s="27"/>
      <c r="AJ37" s="43"/>
      <c r="AK37" s="27"/>
      <c r="AL37" s="27"/>
      <c r="AM37" s="43"/>
      <c r="AN37" s="43"/>
      <c r="AO37" s="43"/>
      <c r="AP37" s="43"/>
      <c r="AQ37" s="40">
        <f t="shared" si="10"/>
        <v>0</v>
      </c>
      <c r="AR37" s="3">
        <f>34*1</f>
        <v>34</v>
      </c>
      <c r="AS37" s="41">
        <f t="shared" si="8"/>
        <v>0</v>
      </c>
    </row>
    <row r="38" spans="1:45" s="2" customFormat="1" ht="16.5" customHeight="1" x14ac:dyDescent="0.2">
      <c r="A38" s="123"/>
      <c r="B38" s="87" t="s">
        <v>52</v>
      </c>
      <c r="C38" s="39" t="s">
        <v>73</v>
      </c>
      <c r="D38" s="4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40">
        <f t="shared" si="10"/>
        <v>0</v>
      </c>
      <c r="AR38" s="3">
        <f t="shared" ref="AR38:AR39" si="12">34*1</f>
        <v>34</v>
      </c>
      <c r="AS38" s="41">
        <f t="shared" si="8"/>
        <v>0</v>
      </c>
    </row>
    <row r="39" spans="1:45" x14ac:dyDescent="0.2">
      <c r="A39" s="123"/>
      <c r="B39" s="87" t="s">
        <v>79</v>
      </c>
      <c r="C39" s="39" t="s">
        <v>73</v>
      </c>
      <c r="D39" s="46"/>
      <c r="E39" s="26"/>
      <c r="F39" s="26"/>
      <c r="G39" s="26"/>
      <c r="H39" s="27"/>
      <c r="I39" s="45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1" t="s">
        <v>118</v>
      </c>
      <c r="AL39" s="26"/>
      <c r="AM39" s="43"/>
      <c r="AN39" s="43"/>
      <c r="AO39" s="43"/>
      <c r="AP39" s="43"/>
      <c r="AQ39" s="40">
        <f t="shared" si="10"/>
        <v>1</v>
      </c>
      <c r="AR39" s="3">
        <f t="shared" si="12"/>
        <v>34</v>
      </c>
      <c r="AS39" s="41">
        <f t="shared" si="8"/>
        <v>2.9411764705882353E-2</v>
      </c>
    </row>
    <row r="40" spans="1:45" ht="12.75" customHeight="1" x14ac:dyDescent="0.2">
      <c r="A40" s="123"/>
      <c r="B40" s="86" t="s">
        <v>71</v>
      </c>
      <c r="C40" s="39" t="s">
        <v>73</v>
      </c>
      <c r="D40" s="46"/>
      <c r="E40" s="26"/>
      <c r="F40" s="27"/>
      <c r="G40" s="27"/>
      <c r="H40" s="45"/>
      <c r="I40" s="27"/>
      <c r="J40" s="27"/>
      <c r="K40" s="27"/>
      <c r="L40" s="27"/>
      <c r="M40" s="26"/>
      <c r="N40" s="27"/>
      <c r="O40" s="27"/>
      <c r="P40" s="27"/>
      <c r="Q40" s="26"/>
      <c r="R40" s="27"/>
      <c r="S40" s="27"/>
      <c r="T40" s="27"/>
      <c r="U40" s="26"/>
      <c r="V40" s="27"/>
      <c r="W40" s="27"/>
      <c r="X40" s="26"/>
      <c r="Y40" s="27"/>
      <c r="Z40" s="27"/>
      <c r="AA40" s="27"/>
      <c r="AB40" s="43"/>
      <c r="AC40" s="43"/>
      <c r="AD40" s="43"/>
      <c r="AE40" s="26"/>
      <c r="AF40" s="26"/>
      <c r="AG40" s="27"/>
      <c r="AH40" s="27"/>
      <c r="AI40" s="27"/>
      <c r="AJ40" s="26"/>
      <c r="AK40" s="27"/>
      <c r="AL40" s="27"/>
      <c r="AM40" s="43"/>
      <c r="AN40" s="43"/>
      <c r="AO40" s="43"/>
      <c r="AP40" s="43"/>
      <c r="AQ40" s="40">
        <f t="shared" si="10"/>
        <v>0</v>
      </c>
      <c r="AR40" s="3">
        <f>34*3</f>
        <v>102</v>
      </c>
      <c r="AS40" s="41">
        <f t="shared" si="8"/>
        <v>0</v>
      </c>
    </row>
    <row r="41" spans="1:45" s="45" customFormat="1" ht="27" customHeight="1" x14ac:dyDescent="0.2">
      <c r="A41" s="64"/>
      <c r="B41" s="65"/>
      <c r="C41" s="65"/>
      <c r="D41" s="65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4"/>
      <c r="AN41" s="64"/>
      <c r="AO41" s="64"/>
      <c r="AP41" s="64"/>
      <c r="AQ41" s="64"/>
      <c r="AR41" s="64"/>
      <c r="AS41" s="64"/>
    </row>
    <row r="42" spans="1:45" s="45" customFormat="1" ht="114" customHeight="1" x14ac:dyDescent="0.2">
      <c r="A42" s="112" t="s">
        <v>23</v>
      </c>
      <c r="B42" s="112"/>
      <c r="C42" s="112"/>
      <c r="D42" s="112"/>
      <c r="E42" s="109" t="s">
        <v>40</v>
      </c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1"/>
      <c r="AQ42" s="128" t="s">
        <v>20</v>
      </c>
      <c r="AR42" s="128" t="s">
        <v>22</v>
      </c>
      <c r="AS42" s="147" t="s">
        <v>21</v>
      </c>
    </row>
    <row r="43" spans="1:45" s="2" customFormat="1" x14ac:dyDescent="0.2">
      <c r="A43" s="148" t="s">
        <v>0</v>
      </c>
      <c r="B43" s="149"/>
      <c r="C43" s="105" t="s">
        <v>61</v>
      </c>
      <c r="D43" s="23" t="s">
        <v>18</v>
      </c>
      <c r="E43" s="104" t="s">
        <v>1</v>
      </c>
      <c r="F43" s="104"/>
      <c r="G43" s="104"/>
      <c r="H43" s="104"/>
      <c r="I43" s="104" t="s">
        <v>2</v>
      </c>
      <c r="J43" s="104"/>
      <c r="K43" s="104"/>
      <c r="L43" s="104"/>
      <c r="M43" s="104" t="s">
        <v>3</v>
      </c>
      <c r="N43" s="104"/>
      <c r="O43" s="104"/>
      <c r="P43" s="104"/>
      <c r="Q43" s="104" t="s">
        <v>4</v>
      </c>
      <c r="R43" s="104"/>
      <c r="S43" s="104"/>
      <c r="T43" s="104"/>
      <c r="U43" s="104" t="s">
        <v>5</v>
      </c>
      <c r="V43" s="104"/>
      <c r="W43" s="104"/>
      <c r="X43" s="104" t="s">
        <v>6</v>
      </c>
      <c r="Y43" s="104"/>
      <c r="Z43" s="104"/>
      <c r="AA43" s="104"/>
      <c r="AB43" s="104" t="s">
        <v>7</v>
      </c>
      <c r="AC43" s="104"/>
      <c r="AD43" s="104"/>
      <c r="AE43" s="104" t="s">
        <v>8</v>
      </c>
      <c r="AF43" s="104"/>
      <c r="AG43" s="104"/>
      <c r="AH43" s="104"/>
      <c r="AI43" s="104"/>
      <c r="AJ43" s="104" t="s">
        <v>9</v>
      </c>
      <c r="AK43" s="104"/>
      <c r="AL43" s="104"/>
      <c r="AM43" s="104" t="s">
        <v>10</v>
      </c>
      <c r="AN43" s="104"/>
      <c r="AO43" s="104"/>
      <c r="AP43" s="104"/>
      <c r="AQ43" s="128"/>
      <c r="AR43" s="128"/>
      <c r="AS43" s="147"/>
    </row>
    <row r="44" spans="1:45" s="2" customFormat="1" ht="16.5" customHeight="1" x14ac:dyDescent="0.2">
      <c r="A44" s="150"/>
      <c r="B44" s="151"/>
      <c r="C44" s="152"/>
      <c r="D44" s="23" t="s">
        <v>19</v>
      </c>
      <c r="E44" s="5">
        <v>1</v>
      </c>
      <c r="F44" s="5">
        <v>2</v>
      </c>
      <c r="G44" s="5">
        <v>3</v>
      </c>
      <c r="H44" s="5">
        <v>4</v>
      </c>
      <c r="I44" s="5">
        <v>5</v>
      </c>
      <c r="J44" s="5">
        <v>6</v>
      </c>
      <c r="K44" s="5">
        <v>7</v>
      </c>
      <c r="L44" s="5">
        <v>8</v>
      </c>
      <c r="M44" s="5">
        <v>9</v>
      </c>
      <c r="N44" s="5">
        <v>10</v>
      </c>
      <c r="O44" s="5">
        <v>11</v>
      </c>
      <c r="P44" s="5">
        <v>12</v>
      </c>
      <c r="Q44" s="5">
        <v>13</v>
      </c>
      <c r="R44" s="5">
        <v>14</v>
      </c>
      <c r="S44" s="5">
        <v>15</v>
      </c>
      <c r="T44" s="5">
        <v>16</v>
      </c>
      <c r="U44" s="5">
        <v>17</v>
      </c>
      <c r="V44" s="5">
        <v>18</v>
      </c>
      <c r="W44" s="5">
        <v>19</v>
      </c>
      <c r="X44" s="5">
        <v>20</v>
      </c>
      <c r="Y44" s="5">
        <v>21</v>
      </c>
      <c r="Z44" s="5">
        <v>22</v>
      </c>
      <c r="AA44" s="5">
        <v>23</v>
      </c>
      <c r="AB44" s="5">
        <v>24</v>
      </c>
      <c r="AC44" s="5">
        <v>25</v>
      </c>
      <c r="AD44" s="5">
        <v>26</v>
      </c>
      <c r="AE44" s="5">
        <v>27</v>
      </c>
      <c r="AF44" s="5">
        <v>28</v>
      </c>
      <c r="AG44" s="5">
        <v>29</v>
      </c>
      <c r="AH44" s="5">
        <v>30</v>
      </c>
      <c r="AI44" s="5">
        <v>31</v>
      </c>
      <c r="AJ44" s="5">
        <v>32</v>
      </c>
      <c r="AK44" s="5">
        <v>33</v>
      </c>
      <c r="AL44" s="5">
        <v>34</v>
      </c>
      <c r="AM44" s="5">
        <v>35</v>
      </c>
      <c r="AN44" s="5">
        <v>36</v>
      </c>
      <c r="AO44" s="5">
        <v>37</v>
      </c>
      <c r="AP44" s="5">
        <v>38</v>
      </c>
      <c r="AQ44" s="128"/>
      <c r="AR44" s="128"/>
      <c r="AS44" s="147"/>
    </row>
    <row r="45" spans="1:45" s="6" customFormat="1" ht="11.25" customHeight="1" x14ac:dyDescent="0.2">
      <c r="A45" s="122" t="s">
        <v>25</v>
      </c>
      <c r="B45" s="105" t="s">
        <v>13</v>
      </c>
      <c r="C45" s="39" t="s">
        <v>74</v>
      </c>
      <c r="D45" s="46"/>
      <c r="E45" s="26"/>
      <c r="F45" s="89" t="s">
        <v>121</v>
      </c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91" t="s">
        <v>118</v>
      </c>
      <c r="R45" s="26"/>
      <c r="S45" s="26"/>
      <c r="T45" s="91" t="s">
        <v>119</v>
      </c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91" t="s">
        <v>118</v>
      </c>
      <c r="AF45" s="26"/>
      <c r="AG45" s="26"/>
      <c r="AH45" s="26"/>
      <c r="AI45" s="26"/>
      <c r="AJ45" s="26"/>
      <c r="AK45" s="91" t="s">
        <v>118</v>
      </c>
      <c r="AL45" s="26"/>
      <c r="AM45" s="43"/>
      <c r="AN45" s="43"/>
      <c r="AO45" s="43"/>
      <c r="AP45" s="43"/>
      <c r="AQ45" s="40">
        <f>COUNTA(E45:AP45)</f>
        <v>5</v>
      </c>
      <c r="AR45" s="3">
        <f>34*5</f>
        <v>170</v>
      </c>
      <c r="AS45" s="41">
        <f>AQ45/AR45</f>
        <v>2.9411764705882353E-2</v>
      </c>
    </row>
    <row r="46" spans="1:45" s="6" customFormat="1" ht="15" customHeight="1" x14ac:dyDescent="0.2">
      <c r="A46" s="123"/>
      <c r="B46" s="106"/>
      <c r="C46" s="39" t="s">
        <v>75</v>
      </c>
      <c r="D46" s="46"/>
      <c r="E46" s="26"/>
      <c r="F46" s="89" t="s">
        <v>121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91" t="s">
        <v>118</v>
      </c>
      <c r="R46" s="26"/>
      <c r="S46" s="26"/>
      <c r="T46" s="91" t="s">
        <v>119</v>
      </c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91" t="s">
        <v>118</v>
      </c>
      <c r="AF46" s="26"/>
      <c r="AG46" s="26"/>
      <c r="AH46" s="26"/>
      <c r="AI46" s="26"/>
      <c r="AJ46" s="26"/>
      <c r="AK46" s="91" t="s">
        <v>118</v>
      </c>
      <c r="AL46" s="26"/>
      <c r="AM46" s="43"/>
      <c r="AN46" s="43"/>
      <c r="AO46" s="43"/>
      <c r="AP46" s="43"/>
      <c r="AQ46" s="40">
        <f>COUNTA(E46:AP46)</f>
        <v>5</v>
      </c>
      <c r="AR46" s="3">
        <f t="shared" ref="AR46" si="13">34*5</f>
        <v>170</v>
      </c>
      <c r="AS46" s="41">
        <f t="shared" ref="AS46:AS62" si="14">AQ46/AR46</f>
        <v>2.9411764705882353E-2</v>
      </c>
    </row>
    <row r="47" spans="1:45" s="6" customFormat="1" ht="15" customHeight="1" x14ac:dyDescent="0.2">
      <c r="A47" s="123"/>
      <c r="B47" s="105" t="s">
        <v>11</v>
      </c>
      <c r="C47" s="39" t="s">
        <v>74</v>
      </c>
      <c r="D47" s="46"/>
      <c r="E47" s="26"/>
      <c r="F47" s="89" t="s">
        <v>121</v>
      </c>
      <c r="G47" s="43"/>
      <c r="H47" s="43"/>
      <c r="I47" s="43"/>
      <c r="J47" s="43"/>
      <c r="K47" s="89" t="s">
        <v>117</v>
      </c>
      <c r="L47" s="43"/>
      <c r="M47" s="43"/>
      <c r="N47" s="43"/>
      <c r="O47" s="43"/>
      <c r="P47" s="43"/>
      <c r="Q47" s="26"/>
      <c r="R47" s="27"/>
      <c r="S47" s="92" t="s">
        <v>117</v>
      </c>
      <c r="T47" s="27"/>
      <c r="U47" s="26"/>
      <c r="V47" s="27"/>
      <c r="W47" s="27"/>
      <c r="X47" s="91" t="s">
        <v>117</v>
      </c>
      <c r="Y47" s="27"/>
      <c r="Z47" s="27"/>
      <c r="AA47" s="27"/>
      <c r="AB47" s="91" t="s">
        <v>117</v>
      </c>
      <c r="AC47" s="27"/>
      <c r="AD47" s="27"/>
      <c r="AE47" s="26"/>
      <c r="AF47" s="26"/>
      <c r="AG47" s="27"/>
      <c r="AH47" s="92" t="s">
        <v>117</v>
      </c>
      <c r="AI47" s="27"/>
      <c r="AJ47" s="26"/>
      <c r="AK47" s="27"/>
      <c r="AL47" s="92" t="s">
        <v>117</v>
      </c>
      <c r="AM47" s="43"/>
      <c r="AN47" s="43"/>
      <c r="AO47" s="43"/>
      <c r="AP47" s="43"/>
      <c r="AQ47" s="40">
        <f t="shared" ref="AQ47:AQ48" si="15">COUNTA(E47:AP47)</f>
        <v>7</v>
      </c>
      <c r="AR47" s="3">
        <f>34*4</f>
        <v>136</v>
      </c>
      <c r="AS47" s="41">
        <f t="shared" si="14"/>
        <v>5.1470588235294115E-2</v>
      </c>
    </row>
    <row r="48" spans="1:45" s="6" customFormat="1" ht="15" customHeight="1" x14ac:dyDescent="0.2">
      <c r="A48" s="123"/>
      <c r="B48" s="106"/>
      <c r="C48" s="39" t="s">
        <v>75</v>
      </c>
      <c r="D48" s="46"/>
      <c r="E48" s="26"/>
      <c r="F48" s="89" t="s">
        <v>121</v>
      </c>
      <c r="G48" s="43"/>
      <c r="H48" s="43"/>
      <c r="I48" s="43"/>
      <c r="J48" s="43"/>
      <c r="K48" s="89" t="s">
        <v>117</v>
      </c>
      <c r="L48" s="43"/>
      <c r="M48" s="43"/>
      <c r="N48" s="43"/>
      <c r="O48" s="43"/>
      <c r="P48" s="43"/>
      <c r="Q48" s="26"/>
      <c r="R48" s="27"/>
      <c r="S48" s="92" t="s">
        <v>117</v>
      </c>
      <c r="T48" s="27"/>
      <c r="U48" s="26"/>
      <c r="V48" s="27"/>
      <c r="W48" s="27"/>
      <c r="X48" s="91" t="s">
        <v>117</v>
      </c>
      <c r="Y48" s="27"/>
      <c r="Z48" s="27"/>
      <c r="AA48" s="27"/>
      <c r="AB48" s="91" t="s">
        <v>117</v>
      </c>
      <c r="AC48" s="27"/>
      <c r="AD48" s="27"/>
      <c r="AE48" s="26"/>
      <c r="AF48" s="26"/>
      <c r="AG48" s="27"/>
      <c r="AH48" s="92" t="s">
        <v>117</v>
      </c>
      <c r="AI48" s="27"/>
      <c r="AJ48" s="26"/>
      <c r="AK48" s="27"/>
      <c r="AL48" s="92" t="s">
        <v>117</v>
      </c>
      <c r="AM48" s="43"/>
      <c r="AN48" s="43"/>
      <c r="AO48" s="43"/>
      <c r="AP48" s="43"/>
      <c r="AQ48" s="40">
        <f t="shared" si="15"/>
        <v>7</v>
      </c>
      <c r="AR48" s="3">
        <f t="shared" ref="AR48:AR50" si="16">34*4</f>
        <v>136</v>
      </c>
      <c r="AS48" s="41">
        <f t="shared" si="14"/>
        <v>5.1470588235294115E-2</v>
      </c>
    </row>
    <row r="49" spans="1:45" s="6" customFormat="1" x14ac:dyDescent="0.2">
      <c r="A49" s="123"/>
      <c r="B49" s="105" t="s">
        <v>16</v>
      </c>
      <c r="C49" s="39" t="s">
        <v>74</v>
      </c>
      <c r="D49" s="46"/>
      <c r="E49" s="26"/>
      <c r="F49" s="26"/>
      <c r="G49" s="91" t="s">
        <v>121</v>
      </c>
      <c r="H49" s="92" t="s">
        <v>118</v>
      </c>
      <c r="I49" s="45"/>
      <c r="J49" s="26"/>
      <c r="K49" s="26"/>
      <c r="L49" s="26"/>
      <c r="M49" s="26"/>
      <c r="N49" s="26"/>
      <c r="O49" s="26"/>
      <c r="P49" s="91" t="s">
        <v>118</v>
      </c>
      <c r="Q49" s="26"/>
      <c r="R49" s="27"/>
      <c r="S49" s="92" t="s">
        <v>118</v>
      </c>
      <c r="T49" s="27"/>
      <c r="U49" s="26"/>
      <c r="V49" s="27"/>
      <c r="W49" s="27"/>
      <c r="X49" s="26"/>
      <c r="Y49" s="27"/>
      <c r="Z49" s="27"/>
      <c r="AA49" s="27"/>
      <c r="AB49" s="27"/>
      <c r="AC49" s="92" t="s">
        <v>118</v>
      </c>
      <c r="AD49" s="91" t="s">
        <v>118</v>
      </c>
      <c r="AE49" s="26"/>
      <c r="AF49" s="26"/>
      <c r="AG49" s="26"/>
      <c r="AH49" s="43"/>
      <c r="AI49" s="89" t="s">
        <v>118</v>
      </c>
      <c r="AJ49" s="43"/>
      <c r="AK49" s="92" t="s">
        <v>118</v>
      </c>
      <c r="AL49" s="92" t="s">
        <v>118</v>
      </c>
      <c r="AM49" s="43"/>
      <c r="AN49" s="43"/>
      <c r="AO49" s="43"/>
      <c r="AP49" s="43"/>
      <c r="AQ49" s="40">
        <f>COUNTA(E49:AP49)</f>
        <v>9</v>
      </c>
      <c r="AR49" s="3">
        <f t="shared" si="16"/>
        <v>136</v>
      </c>
      <c r="AS49" s="41">
        <f t="shared" si="14"/>
        <v>6.6176470588235295E-2</v>
      </c>
    </row>
    <row r="50" spans="1:45" ht="12.75" customHeight="1" x14ac:dyDescent="0.2">
      <c r="A50" s="123"/>
      <c r="B50" s="106"/>
      <c r="C50" s="39" t="s">
        <v>75</v>
      </c>
      <c r="D50" s="46"/>
      <c r="E50" s="26"/>
      <c r="F50" s="26"/>
      <c r="G50" s="91" t="s">
        <v>121</v>
      </c>
      <c r="H50" s="92" t="s">
        <v>118</v>
      </c>
      <c r="I50" s="45"/>
      <c r="J50" s="26"/>
      <c r="K50" s="26"/>
      <c r="L50" s="26"/>
      <c r="M50" s="26"/>
      <c r="N50" s="26"/>
      <c r="O50" s="26"/>
      <c r="P50" s="91" t="s">
        <v>118</v>
      </c>
      <c r="Q50" s="26"/>
      <c r="R50" s="27"/>
      <c r="S50" s="92" t="s">
        <v>118</v>
      </c>
      <c r="T50" s="27"/>
      <c r="U50" s="26"/>
      <c r="V50" s="27"/>
      <c r="W50" s="27"/>
      <c r="X50" s="26"/>
      <c r="Y50" s="27"/>
      <c r="Z50" s="27"/>
      <c r="AA50" s="27"/>
      <c r="AB50" s="27"/>
      <c r="AC50" s="92" t="s">
        <v>118</v>
      </c>
      <c r="AD50" s="91" t="s">
        <v>118</v>
      </c>
      <c r="AE50" s="26"/>
      <c r="AF50" s="26"/>
      <c r="AG50" s="26"/>
      <c r="AH50" s="43"/>
      <c r="AI50" s="89" t="s">
        <v>118</v>
      </c>
      <c r="AJ50" s="43"/>
      <c r="AK50" s="92" t="s">
        <v>118</v>
      </c>
      <c r="AL50" s="92" t="s">
        <v>118</v>
      </c>
      <c r="AM50" s="43"/>
      <c r="AN50" s="43"/>
      <c r="AO50" s="43"/>
      <c r="AP50" s="43"/>
      <c r="AQ50" s="40">
        <f t="shared" ref="AQ50:AQ62" si="17">COUNTA(E50:AP50)</f>
        <v>9</v>
      </c>
      <c r="AR50" s="3">
        <f t="shared" si="16"/>
        <v>136</v>
      </c>
      <c r="AS50" s="41">
        <f t="shared" si="14"/>
        <v>6.6176470588235295E-2</v>
      </c>
    </row>
    <row r="51" spans="1:45" ht="12.75" customHeight="1" x14ac:dyDescent="0.2">
      <c r="A51" s="123"/>
      <c r="B51" s="105" t="s">
        <v>17</v>
      </c>
      <c r="C51" s="39" t="s">
        <v>74</v>
      </c>
      <c r="D51" s="46"/>
      <c r="E51" s="26"/>
      <c r="F51" s="27"/>
      <c r="G51" s="27"/>
      <c r="H51" s="92" t="s">
        <v>121</v>
      </c>
      <c r="I51" s="26"/>
      <c r="J51" s="27"/>
      <c r="K51" s="27"/>
      <c r="L51" s="27"/>
      <c r="M51" s="26"/>
      <c r="N51" s="27"/>
      <c r="O51" s="27"/>
      <c r="P51" s="27"/>
      <c r="Q51" s="27"/>
      <c r="R51" s="27"/>
      <c r="S51" s="27"/>
      <c r="T51" s="92" t="s">
        <v>118</v>
      </c>
      <c r="U51" s="26"/>
      <c r="V51" s="27"/>
      <c r="W51" s="27"/>
      <c r="X51" s="26"/>
      <c r="Y51" s="92" t="s">
        <v>118</v>
      </c>
      <c r="Z51" s="27"/>
      <c r="AA51" s="27"/>
      <c r="AB51" s="27"/>
      <c r="AC51" s="27"/>
      <c r="AD51" s="27"/>
      <c r="AE51" s="26"/>
      <c r="AF51" s="26"/>
      <c r="AG51" s="43"/>
      <c r="AH51" s="43"/>
      <c r="AI51" s="43"/>
      <c r="AJ51" s="43"/>
      <c r="AK51" s="92" t="s">
        <v>118</v>
      </c>
      <c r="AL51" s="27"/>
      <c r="AM51" s="43"/>
      <c r="AN51" s="43"/>
      <c r="AO51" s="43"/>
      <c r="AP51" s="43"/>
      <c r="AQ51" s="40">
        <f t="shared" si="17"/>
        <v>4</v>
      </c>
      <c r="AR51" s="3">
        <f>34*2</f>
        <v>68</v>
      </c>
      <c r="AS51" s="41">
        <f t="shared" si="14"/>
        <v>5.8823529411764705E-2</v>
      </c>
    </row>
    <row r="52" spans="1:45" ht="12.75" customHeight="1" x14ac:dyDescent="0.2">
      <c r="A52" s="123"/>
      <c r="B52" s="106"/>
      <c r="C52" s="39" t="s">
        <v>75</v>
      </c>
      <c r="D52" s="46"/>
      <c r="E52" s="26"/>
      <c r="F52" s="27"/>
      <c r="G52" s="27"/>
      <c r="H52" s="92" t="s">
        <v>121</v>
      </c>
      <c r="I52" s="26"/>
      <c r="J52" s="27"/>
      <c r="K52" s="27"/>
      <c r="L52" s="27"/>
      <c r="M52" s="26"/>
      <c r="N52" s="27"/>
      <c r="O52" s="27"/>
      <c r="P52" s="27"/>
      <c r="Q52" s="27"/>
      <c r="R52" s="27"/>
      <c r="S52" s="27"/>
      <c r="T52" s="92" t="s">
        <v>118</v>
      </c>
      <c r="U52" s="26"/>
      <c r="V52" s="27"/>
      <c r="W52" s="27"/>
      <c r="X52" s="26"/>
      <c r="Y52" s="92" t="s">
        <v>118</v>
      </c>
      <c r="Z52" s="27"/>
      <c r="AA52" s="27"/>
      <c r="AB52" s="27"/>
      <c r="AC52" s="27"/>
      <c r="AD52" s="27"/>
      <c r="AE52" s="26"/>
      <c r="AF52" s="26"/>
      <c r="AG52" s="43"/>
      <c r="AH52" s="43"/>
      <c r="AI52" s="43"/>
      <c r="AJ52" s="43"/>
      <c r="AK52" s="92" t="s">
        <v>118</v>
      </c>
      <c r="AL52" s="27"/>
      <c r="AM52" s="43"/>
      <c r="AN52" s="43"/>
      <c r="AO52" s="43"/>
      <c r="AP52" s="43"/>
      <c r="AQ52" s="40">
        <f t="shared" si="17"/>
        <v>4</v>
      </c>
      <c r="AR52" s="3">
        <f t="shared" ref="AR52:AR54" si="18">34*2</f>
        <v>68</v>
      </c>
      <c r="AS52" s="41">
        <f t="shared" si="14"/>
        <v>5.8823529411764705E-2</v>
      </c>
    </row>
    <row r="53" spans="1:45" ht="12.75" customHeight="1" x14ac:dyDescent="0.2">
      <c r="A53" s="123"/>
      <c r="B53" s="153" t="s">
        <v>116</v>
      </c>
      <c r="C53" s="39" t="s">
        <v>74</v>
      </c>
      <c r="D53" s="46"/>
      <c r="E53" s="26"/>
      <c r="F53" s="27"/>
      <c r="G53" s="27"/>
      <c r="H53" s="27"/>
      <c r="I53" s="26"/>
      <c r="J53" s="27"/>
      <c r="K53" s="27"/>
      <c r="L53" s="92" t="s">
        <v>117</v>
      </c>
      <c r="M53" s="26"/>
      <c r="N53" s="27"/>
      <c r="O53" s="27"/>
      <c r="P53" s="27"/>
      <c r="Q53" s="26"/>
      <c r="R53" s="27"/>
      <c r="S53" s="27"/>
      <c r="T53" s="27"/>
      <c r="U53" s="26"/>
      <c r="V53" s="27"/>
      <c r="W53" s="92" t="s">
        <v>117</v>
      </c>
      <c r="X53" s="26"/>
      <c r="Y53" s="27"/>
      <c r="Z53" s="27"/>
      <c r="AA53" s="27"/>
      <c r="AB53" s="26"/>
      <c r="AC53" s="27"/>
      <c r="AD53" s="43"/>
      <c r="AE53" s="26"/>
      <c r="AF53" s="91" t="s">
        <v>117</v>
      </c>
      <c r="AG53" s="27"/>
      <c r="AH53" s="27"/>
      <c r="AI53" s="43"/>
      <c r="AJ53" s="26"/>
      <c r="AK53" s="27"/>
      <c r="AL53" s="92" t="s">
        <v>117</v>
      </c>
      <c r="AM53" s="43"/>
      <c r="AN53" s="43"/>
      <c r="AO53" s="43"/>
      <c r="AP53" s="43"/>
      <c r="AQ53" s="40">
        <f t="shared" si="17"/>
        <v>4</v>
      </c>
      <c r="AR53" s="3">
        <f t="shared" si="18"/>
        <v>68</v>
      </c>
      <c r="AS53" s="41">
        <f t="shared" si="14"/>
        <v>5.8823529411764705E-2</v>
      </c>
    </row>
    <row r="54" spans="1:45" ht="12.75" customHeight="1" x14ac:dyDescent="0.2">
      <c r="A54" s="123"/>
      <c r="B54" s="154"/>
      <c r="C54" s="39" t="s">
        <v>75</v>
      </c>
      <c r="D54" s="46"/>
      <c r="E54" s="26"/>
      <c r="F54" s="27"/>
      <c r="G54" s="27"/>
      <c r="H54" s="27"/>
      <c r="I54" s="26"/>
      <c r="J54" s="27"/>
      <c r="K54" s="27"/>
      <c r="L54" s="92" t="s">
        <v>117</v>
      </c>
      <c r="M54" s="26"/>
      <c r="N54" s="27"/>
      <c r="O54" s="27"/>
      <c r="P54" s="27"/>
      <c r="Q54" s="26"/>
      <c r="R54" s="27"/>
      <c r="S54" s="27"/>
      <c r="T54" s="27"/>
      <c r="U54" s="26"/>
      <c r="V54" s="27"/>
      <c r="W54" s="92" t="s">
        <v>117</v>
      </c>
      <c r="X54" s="26"/>
      <c r="Y54" s="27"/>
      <c r="Z54" s="27"/>
      <c r="AA54" s="27"/>
      <c r="AB54" s="26"/>
      <c r="AC54" s="27"/>
      <c r="AD54" s="43"/>
      <c r="AE54" s="26"/>
      <c r="AF54" s="91" t="s">
        <v>117</v>
      </c>
      <c r="AG54" s="27"/>
      <c r="AH54" s="27"/>
      <c r="AI54" s="43"/>
      <c r="AJ54" s="26"/>
      <c r="AK54" s="27"/>
      <c r="AL54" s="92" t="s">
        <v>117</v>
      </c>
      <c r="AM54" s="43"/>
      <c r="AN54" s="43"/>
      <c r="AO54" s="43"/>
      <c r="AP54" s="43"/>
      <c r="AQ54" s="40">
        <f t="shared" si="17"/>
        <v>4</v>
      </c>
      <c r="AR54" s="3">
        <f t="shared" si="18"/>
        <v>68</v>
      </c>
      <c r="AS54" s="41">
        <f t="shared" si="14"/>
        <v>5.8823529411764705E-2</v>
      </c>
    </row>
    <row r="55" spans="1:45" ht="12.75" customHeight="1" x14ac:dyDescent="0.2">
      <c r="A55" s="123"/>
      <c r="B55" s="105" t="s">
        <v>51</v>
      </c>
      <c r="C55" s="39" t="s">
        <v>74</v>
      </c>
      <c r="D55" s="46"/>
      <c r="E55" s="26"/>
      <c r="F55" s="27"/>
      <c r="G55" s="27"/>
      <c r="H55" s="27"/>
      <c r="I55" s="26"/>
      <c r="J55" s="27"/>
      <c r="K55" s="27"/>
      <c r="L55" s="27"/>
      <c r="M55" s="26"/>
      <c r="N55" s="27"/>
      <c r="O55" s="27"/>
      <c r="P55" s="27"/>
      <c r="Q55" s="26"/>
      <c r="R55" s="27"/>
      <c r="S55" s="27"/>
      <c r="T55" s="27"/>
      <c r="U55" s="26"/>
      <c r="V55" s="27"/>
      <c r="W55" s="27"/>
      <c r="X55" s="26"/>
      <c r="Y55" s="27"/>
      <c r="Z55" s="27"/>
      <c r="AA55" s="43"/>
      <c r="AB55" s="26"/>
      <c r="AC55" s="27"/>
      <c r="AD55" s="27"/>
      <c r="AE55" s="26"/>
      <c r="AF55" s="26"/>
      <c r="AG55" s="27"/>
      <c r="AH55" s="27"/>
      <c r="AI55" s="27"/>
      <c r="AJ55" s="43"/>
      <c r="AK55" s="27"/>
      <c r="AL55" s="27"/>
      <c r="AM55" s="43"/>
      <c r="AN55" s="43"/>
      <c r="AO55" s="43"/>
      <c r="AP55" s="43"/>
      <c r="AQ55" s="40">
        <f t="shared" si="17"/>
        <v>0</v>
      </c>
      <c r="AR55" s="3">
        <f>34*1</f>
        <v>34</v>
      </c>
      <c r="AS55" s="41">
        <f t="shared" si="14"/>
        <v>0</v>
      </c>
    </row>
    <row r="56" spans="1:45" ht="12.75" customHeight="1" x14ac:dyDescent="0.2">
      <c r="A56" s="123"/>
      <c r="B56" s="106"/>
      <c r="C56" s="24" t="s">
        <v>75</v>
      </c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43"/>
      <c r="AN56" s="43"/>
      <c r="AO56" s="43"/>
      <c r="AP56" s="43"/>
      <c r="AQ56" s="40">
        <f t="shared" si="17"/>
        <v>0</v>
      </c>
      <c r="AR56" s="3">
        <f t="shared" ref="AR56:AR60" si="19">34*1</f>
        <v>34</v>
      </c>
      <c r="AS56" s="41">
        <f t="shared" si="14"/>
        <v>0</v>
      </c>
    </row>
    <row r="57" spans="1:45" ht="12.75" customHeight="1" x14ac:dyDescent="0.2">
      <c r="A57" s="123"/>
      <c r="B57" s="105" t="s">
        <v>52</v>
      </c>
      <c r="C57" s="39" t="s">
        <v>74</v>
      </c>
      <c r="D57" s="42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40">
        <f t="shared" si="17"/>
        <v>0</v>
      </c>
      <c r="AR57" s="3">
        <f t="shared" si="19"/>
        <v>34</v>
      </c>
      <c r="AS57" s="41">
        <f t="shared" si="14"/>
        <v>0</v>
      </c>
    </row>
    <row r="58" spans="1:45" ht="14.25" customHeight="1" x14ac:dyDescent="0.2">
      <c r="A58" s="123"/>
      <c r="B58" s="106"/>
      <c r="C58" s="39" t="s">
        <v>75</v>
      </c>
      <c r="D58" s="42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92" t="s">
        <v>118</v>
      </c>
      <c r="AM58" s="10"/>
      <c r="AN58" s="10"/>
      <c r="AO58" s="10"/>
      <c r="AP58" s="10"/>
      <c r="AQ58" s="40">
        <f t="shared" si="17"/>
        <v>1</v>
      </c>
      <c r="AR58" s="3">
        <f t="shared" si="19"/>
        <v>34</v>
      </c>
      <c r="AS58" s="41">
        <f t="shared" si="14"/>
        <v>2.9411764705882353E-2</v>
      </c>
    </row>
    <row r="59" spans="1:45" s="2" customFormat="1" ht="15" customHeight="1" x14ac:dyDescent="0.2">
      <c r="A59" s="123"/>
      <c r="B59" s="105" t="s">
        <v>79</v>
      </c>
      <c r="C59" s="39" t="s">
        <v>74</v>
      </c>
      <c r="D59" s="46"/>
      <c r="E59" s="26"/>
      <c r="F59" s="26"/>
      <c r="G59" s="26"/>
      <c r="H59" s="27"/>
      <c r="I59" s="45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91" t="s">
        <v>118</v>
      </c>
      <c r="AM59" s="43"/>
      <c r="AN59" s="43"/>
      <c r="AO59" s="43"/>
      <c r="AP59" s="43"/>
      <c r="AQ59" s="40">
        <f t="shared" si="17"/>
        <v>1</v>
      </c>
      <c r="AR59" s="3">
        <f t="shared" si="19"/>
        <v>34</v>
      </c>
      <c r="AS59" s="41">
        <f t="shared" si="14"/>
        <v>2.9411764705882353E-2</v>
      </c>
    </row>
    <row r="60" spans="1:45" s="6" customFormat="1" ht="13.5" customHeight="1" x14ac:dyDescent="0.2">
      <c r="A60" s="123"/>
      <c r="B60" s="106"/>
      <c r="C60" s="39" t="s">
        <v>75</v>
      </c>
      <c r="D60" s="46"/>
      <c r="E60" s="26"/>
      <c r="F60" s="27"/>
      <c r="G60" s="27"/>
      <c r="H60" s="45"/>
      <c r="I60" s="26"/>
      <c r="J60" s="27"/>
      <c r="K60" s="27"/>
      <c r="L60" s="27"/>
      <c r="M60" s="26"/>
      <c r="N60" s="27"/>
      <c r="O60" s="27"/>
      <c r="P60" s="27"/>
      <c r="Q60" s="26"/>
      <c r="R60" s="27"/>
      <c r="S60" s="27"/>
      <c r="T60" s="27"/>
      <c r="U60" s="26"/>
      <c r="V60" s="27"/>
      <c r="W60" s="27"/>
      <c r="X60" s="26"/>
      <c r="Y60" s="27"/>
      <c r="Z60" s="27"/>
      <c r="AA60" s="27"/>
      <c r="AB60" s="26"/>
      <c r="AC60" s="27"/>
      <c r="AD60" s="27"/>
      <c r="AE60" s="26"/>
      <c r="AF60" s="26"/>
      <c r="AG60" s="27"/>
      <c r="AH60" s="27"/>
      <c r="AI60" s="27"/>
      <c r="AJ60" s="26"/>
      <c r="AK60" s="27"/>
      <c r="AL60" s="27"/>
      <c r="AM60" s="43"/>
      <c r="AN60" s="43"/>
      <c r="AO60" s="43"/>
      <c r="AP60" s="43"/>
      <c r="AQ60" s="40">
        <f t="shared" si="17"/>
        <v>0</v>
      </c>
      <c r="AR60" s="3">
        <f t="shared" si="19"/>
        <v>34</v>
      </c>
      <c r="AS60" s="41">
        <f t="shared" si="14"/>
        <v>0</v>
      </c>
    </row>
    <row r="61" spans="1:45" s="6" customFormat="1" ht="15" customHeight="1" x14ac:dyDescent="0.2">
      <c r="A61" s="123"/>
      <c r="B61" s="104" t="s">
        <v>71</v>
      </c>
      <c r="C61" s="39" t="s">
        <v>74</v>
      </c>
      <c r="D61" s="46"/>
      <c r="E61" s="26"/>
      <c r="F61" s="27"/>
      <c r="G61" s="27"/>
      <c r="H61" s="45"/>
      <c r="I61" s="27"/>
      <c r="J61" s="27"/>
      <c r="K61" s="27"/>
      <c r="L61" s="27"/>
      <c r="M61" s="26"/>
      <c r="N61" s="27"/>
      <c r="O61" s="27"/>
      <c r="P61" s="27"/>
      <c r="Q61" s="26"/>
      <c r="R61" s="27"/>
      <c r="S61" s="27"/>
      <c r="T61" s="27"/>
      <c r="U61" s="26"/>
      <c r="V61" s="27"/>
      <c r="W61" s="27"/>
      <c r="X61" s="26"/>
      <c r="Y61" s="27"/>
      <c r="Z61" s="27"/>
      <c r="AA61" s="27"/>
      <c r="AB61" s="43"/>
      <c r="AC61" s="43"/>
      <c r="AD61" s="43"/>
      <c r="AE61" s="26"/>
      <c r="AF61" s="26"/>
      <c r="AG61" s="27"/>
      <c r="AH61" s="27"/>
      <c r="AI61" s="27"/>
      <c r="AJ61" s="26"/>
      <c r="AK61" s="27"/>
      <c r="AL61" s="27"/>
      <c r="AM61" s="43"/>
      <c r="AN61" s="43"/>
      <c r="AO61" s="43"/>
      <c r="AP61" s="43"/>
      <c r="AQ61" s="40">
        <f t="shared" si="17"/>
        <v>0</v>
      </c>
      <c r="AR61" s="3">
        <v>102</v>
      </c>
      <c r="AS61" s="41">
        <f t="shared" si="14"/>
        <v>0</v>
      </c>
    </row>
    <row r="62" spans="1:45" s="6" customFormat="1" ht="15" customHeight="1" x14ac:dyDescent="0.2">
      <c r="A62" s="123"/>
      <c r="B62" s="104"/>
      <c r="C62" s="39" t="s">
        <v>75</v>
      </c>
      <c r="D62" s="46"/>
      <c r="E62" s="26"/>
      <c r="F62" s="27"/>
      <c r="G62" s="27"/>
      <c r="H62" s="27"/>
      <c r="I62" s="26"/>
      <c r="J62" s="27"/>
      <c r="K62" s="27"/>
      <c r="L62" s="27"/>
      <c r="M62" s="26"/>
      <c r="N62" s="27"/>
      <c r="O62" s="27"/>
      <c r="P62" s="27"/>
      <c r="Q62" s="26"/>
      <c r="R62" s="27"/>
      <c r="S62" s="27"/>
      <c r="T62" s="27"/>
      <c r="U62" s="26"/>
      <c r="V62" s="27"/>
      <c r="W62" s="27"/>
      <c r="X62" s="26"/>
      <c r="Y62" s="27"/>
      <c r="Z62" s="27"/>
      <c r="AA62" s="27"/>
      <c r="AB62" s="27"/>
      <c r="AC62" s="27"/>
      <c r="AD62" s="26"/>
      <c r="AE62" s="26"/>
      <c r="AF62" s="26"/>
      <c r="AG62" s="26"/>
      <c r="AH62" s="43"/>
      <c r="AI62" s="43"/>
      <c r="AJ62" s="43"/>
      <c r="AK62" s="27"/>
      <c r="AL62" s="27"/>
      <c r="AM62" s="43"/>
      <c r="AN62" s="43"/>
      <c r="AO62" s="43"/>
      <c r="AP62" s="43"/>
      <c r="AQ62" s="40">
        <f t="shared" si="17"/>
        <v>0</v>
      </c>
      <c r="AR62" s="3">
        <v>102</v>
      </c>
      <c r="AS62" s="41">
        <f t="shared" si="14"/>
        <v>0</v>
      </c>
    </row>
    <row r="63" spans="1:45" s="6" customFormat="1" ht="20.25" customHeight="1" x14ac:dyDescent="0.2">
      <c r="A63" s="64"/>
      <c r="B63" s="65"/>
      <c r="C63" s="65"/>
      <c r="D63" s="65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4"/>
      <c r="AN63" s="64"/>
      <c r="AO63" s="64"/>
      <c r="AP63" s="64"/>
      <c r="AQ63" s="64"/>
      <c r="AR63" s="64"/>
      <c r="AS63" s="64"/>
    </row>
    <row r="64" spans="1:45" s="47" customFormat="1" ht="123" customHeight="1" x14ac:dyDescent="0.2">
      <c r="A64" s="112" t="s">
        <v>24</v>
      </c>
      <c r="B64" s="112"/>
      <c r="C64" s="112"/>
      <c r="D64" s="112"/>
      <c r="E64" s="109" t="s">
        <v>40</v>
      </c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1"/>
      <c r="AQ64" s="128" t="s">
        <v>20</v>
      </c>
      <c r="AR64" s="128" t="s">
        <v>22</v>
      </c>
      <c r="AS64" s="147" t="s">
        <v>21</v>
      </c>
    </row>
    <row r="65" spans="1:45" s="47" customFormat="1" x14ac:dyDescent="0.2">
      <c r="A65" s="148" t="s">
        <v>0</v>
      </c>
      <c r="B65" s="149"/>
      <c r="C65" s="105" t="s">
        <v>61</v>
      </c>
      <c r="D65" s="23" t="s">
        <v>18</v>
      </c>
      <c r="E65" s="104" t="s">
        <v>1</v>
      </c>
      <c r="F65" s="104"/>
      <c r="G65" s="104"/>
      <c r="H65" s="104"/>
      <c r="I65" s="104" t="s">
        <v>2</v>
      </c>
      <c r="J65" s="104"/>
      <c r="K65" s="104"/>
      <c r="L65" s="104"/>
      <c r="M65" s="104" t="s">
        <v>3</v>
      </c>
      <c r="N65" s="104"/>
      <c r="O65" s="104"/>
      <c r="P65" s="104"/>
      <c r="Q65" s="104" t="s">
        <v>4</v>
      </c>
      <c r="R65" s="104"/>
      <c r="S65" s="104"/>
      <c r="T65" s="104"/>
      <c r="U65" s="104" t="s">
        <v>5</v>
      </c>
      <c r="V65" s="104"/>
      <c r="W65" s="104"/>
      <c r="X65" s="104" t="s">
        <v>6</v>
      </c>
      <c r="Y65" s="104"/>
      <c r="Z65" s="104"/>
      <c r="AA65" s="104"/>
      <c r="AB65" s="104" t="s">
        <v>7</v>
      </c>
      <c r="AC65" s="104"/>
      <c r="AD65" s="104"/>
      <c r="AE65" s="104" t="s">
        <v>8</v>
      </c>
      <c r="AF65" s="104"/>
      <c r="AG65" s="104"/>
      <c r="AH65" s="104"/>
      <c r="AI65" s="104"/>
      <c r="AJ65" s="104" t="s">
        <v>9</v>
      </c>
      <c r="AK65" s="104"/>
      <c r="AL65" s="104"/>
      <c r="AM65" s="104" t="s">
        <v>10</v>
      </c>
      <c r="AN65" s="104"/>
      <c r="AO65" s="104"/>
      <c r="AP65" s="104"/>
      <c r="AQ65" s="128"/>
      <c r="AR65" s="128"/>
      <c r="AS65" s="147"/>
    </row>
    <row r="66" spans="1:45" s="47" customFormat="1" x14ac:dyDescent="0.2">
      <c r="A66" s="150"/>
      <c r="B66" s="151"/>
      <c r="C66" s="152"/>
      <c r="D66" s="23" t="s">
        <v>19</v>
      </c>
      <c r="E66" s="5">
        <v>1</v>
      </c>
      <c r="F66" s="5">
        <v>2</v>
      </c>
      <c r="G66" s="5">
        <v>3</v>
      </c>
      <c r="H66" s="5">
        <v>4</v>
      </c>
      <c r="I66" s="5">
        <v>5</v>
      </c>
      <c r="J66" s="5">
        <v>6</v>
      </c>
      <c r="K66" s="5">
        <v>7</v>
      </c>
      <c r="L66" s="5">
        <v>8</v>
      </c>
      <c r="M66" s="5">
        <v>9</v>
      </c>
      <c r="N66" s="5">
        <v>10</v>
      </c>
      <c r="O66" s="5">
        <v>11</v>
      </c>
      <c r="P66" s="5">
        <v>12</v>
      </c>
      <c r="Q66" s="5">
        <v>13</v>
      </c>
      <c r="R66" s="5">
        <v>14</v>
      </c>
      <c r="S66" s="5">
        <v>15</v>
      </c>
      <c r="T66" s="5">
        <v>16</v>
      </c>
      <c r="U66" s="5">
        <v>17</v>
      </c>
      <c r="V66" s="5">
        <v>18</v>
      </c>
      <c r="W66" s="5">
        <v>19</v>
      </c>
      <c r="X66" s="5">
        <v>20</v>
      </c>
      <c r="Y66" s="5">
        <v>21</v>
      </c>
      <c r="Z66" s="5">
        <v>22</v>
      </c>
      <c r="AA66" s="5">
        <v>23</v>
      </c>
      <c r="AB66" s="5">
        <v>24</v>
      </c>
      <c r="AC66" s="5">
        <v>25</v>
      </c>
      <c r="AD66" s="5">
        <v>26</v>
      </c>
      <c r="AE66" s="5">
        <v>27</v>
      </c>
      <c r="AF66" s="5">
        <v>28</v>
      </c>
      <c r="AG66" s="5">
        <v>29</v>
      </c>
      <c r="AH66" s="5">
        <v>30</v>
      </c>
      <c r="AI66" s="5">
        <v>31</v>
      </c>
      <c r="AJ66" s="5">
        <v>32</v>
      </c>
      <c r="AK66" s="5">
        <v>33</v>
      </c>
      <c r="AL66" s="5">
        <v>34</v>
      </c>
      <c r="AM66" s="5">
        <v>35</v>
      </c>
      <c r="AN66" s="5">
        <v>36</v>
      </c>
      <c r="AO66" s="5">
        <v>37</v>
      </c>
      <c r="AP66" s="5">
        <v>38</v>
      </c>
      <c r="AQ66" s="128"/>
      <c r="AR66" s="128"/>
      <c r="AS66" s="147"/>
    </row>
    <row r="67" spans="1:45" ht="12.75" customHeight="1" x14ac:dyDescent="0.2">
      <c r="A67" s="107" t="s">
        <v>25</v>
      </c>
      <c r="B67" s="105" t="s">
        <v>13</v>
      </c>
      <c r="C67" s="39" t="s">
        <v>76</v>
      </c>
      <c r="D67" s="25"/>
      <c r="E67" s="4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44"/>
      <c r="AN67" s="7"/>
      <c r="AO67" s="7"/>
      <c r="AP67" s="7"/>
      <c r="AQ67" s="40">
        <f t="shared" ref="AQ67:AQ86" si="20">COUNTA(E67:AP67)</f>
        <v>0</v>
      </c>
      <c r="AR67" s="49">
        <f>34*5</f>
        <v>170</v>
      </c>
      <c r="AS67" s="94">
        <f t="shared" ref="AS67:AS86" si="21">AQ67/AR67</f>
        <v>0</v>
      </c>
    </row>
    <row r="68" spans="1:45" ht="12.75" customHeight="1" x14ac:dyDescent="0.2">
      <c r="A68" s="107"/>
      <c r="B68" s="106"/>
      <c r="C68" s="39" t="s">
        <v>77</v>
      </c>
      <c r="D68" s="25"/>
      <c r="E68" s="4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44"/>
      <c r="AN68" s="7"/>
      <c r="AO68" s="7"/>
      <c r="AP68" s="7"/>
      <c r="AQ68" s="40">
        <f t="shared" si="20"/>
        <v>0</v>
      </c>
      <c r="AR68" s="49">
        <f t="shared" ref="AR68" si="22">34*5</f>
        <v>170</v>
      </c>
      <c r="AS68" s="94">
        <f t="shared" si="21"/>
        <v>0</v>
      </c>
    </row>
    <row r="69" spans="1:45" ht="12.75" customHeight="1" x14ac:dyDescent="0.2">
      <c r="A69" s="107"/>
      <c r="B69" s="105" t="s">
        <v>11</v>
      </c>
      <c r="C69" s="24" t="s">
        <v>76</v>
      </c>
      <c r="D69" s="25"/>
      <c r="E69" s="4"/>
      <c r="F69" s="92" t="s">
        <v>121</v>
      </c>
      <c r="G69" s="27"/>
      <c r="H69" s="27"/>
      <c r="I69" s="27"/>
      <c r="J69" s="92" t="s">
        <v>117</v>
      </c>
      <c r="K69" s="27"/>
      <c r="L69" s="27"/>
      <c r="M69" s="27"/>
      <c r="N69" s="27"/>
      <c r="O69" s="27"/>
      <c r="P69" s="92" t="s">
        <v>117</v>
      </c>
      <c r="Q69" s="27"/>
      <c r="R69" s="27"/>
      <c r="S69" s="27"/>
      <c r="T69" s="27"/>
      <c r="U69" s="92" t="s">
        <v>117</v>
      </c>
      <c r="V69" s="27"/>
      <c r="W69" s="27"/>
      <c r="X69" s="27"/>
      <c r="Y69" s="27"/>
      <c r="Z69" s="92" t="s">
        <v>117</v>
      </c>
      <c r="AA69" s="27"/>
      <c r="AB69" s="27"/>
      <c r="AC69" s="27"/>
      <c r="AD69" s="27"/>
      <c r="AE69" s="27"/>
      <c r="AF69" s="27"/>
      <c r="AG69" s="92" t="s">
        <v>117</v>
      </c>
      <c r="AH69" s="27"/>
      <c r="AI69" s="27"/>
      <c r="AJ69" s="93" t="s">
        <v>122</v>
      </c>
      <c r="AK69" s="27"/>
      <c r="AL69" s="27"/>
      <c r="AM69" s="44"/>
      <c r="AN69" s="7"/>
      <c r="AO69" s="7"/>
      <c r="AP69" s="7"/>
      <c r="AQ69" s="40">
        <f t="shared" si="20"/>
        <v>7</v>
      </c>
      <c r="AR69" s="49">
        <f>34*4</f>
        <v>136</v>
      </c>
      <c r="AS69" s="94">
        <f t="shared" si="21"/>
        <v>5.1470588235294115E-2</v>
      </c>
    </row>
    <row r="70" spans="1:45" ht="12.75" customHeight="1" x14ac:dyDescent="0.2">
      <c r="A70" s="107"/>
      <c r="B70" s="106"/>
      <c r="C70" s="39" t="s">
        <v>77</v>
      </c>
      <c r="D70" s="25"/>
      <c r="E70" s="4"/>
      <c r="F70" s="92" t="s">
        <v>121</v>
      </c>
      <c r="G70" s="27"/>
      <c r="H70" s="27"/>
      <c r="I70" s="27"/>
      <c r="J70" s="92" t="s">
        <v>117</v>
      </c>
      <c r="K70" s="27"/>
      <c r="L70" s="27"/>
      <c r="M70" s="27"/>
      <c r="N70" s="27"/>
      <c r="O70" s="27"/>
      <c r="P70" s="92" t="s">
        <v>117</v>
      </c>
      <c r="Q70" s="27"/>
      <c r="R70" s="27"/>
      <c r="S70" s="27"/>
      <c r="T70" s="27"/>
      <c r="U70" s="92" t="s">
        <v>117</v>
      </c>
      <c r="V70" s="27"/>
      <c r="W70" s="27"/>
      <c r="X70" s="27"/>
      <c r="Y70" s="27"/>
      <c r="Z70" s="92" t="s">
        <v>117</v>
      </c>
      <c r="AA70" s="27"/>
      <c r="AB70" s="27"/>
      <c r="AC70" s="27"/>
      <c r="AD70" s="27"/>
      <c r="AE70" s="27"/>
      <c r="AF70" s="27"/>
      <c r="AG70" s="92" t="s">
        <v>117</v>
      </c>
      <c r="AH70" s="27"/>
      <c r="AI70" s="27"/>
      <c r="AJ70" s="93" t="s">
        <v>122</v>
      </c>
      <c r="AK70" s="27"/>
      <c r="AL70" s="27"/>
      <c r="AM70" s="44"/>
      <c r="AN70" s="7"/>
      <c r="AO70" s="7"/>
      <c r="AP70" s="7"/>
      <c r="AQ70" s="40">
        <f t="shared" si="20"/>
        <v>7</v>
      </c>
      <c r="AR70" s="49">
        <f t="shared" ref="AR70:AR72" si="23">34*4</f>
        <v>136</v>
      </c>
      <c r="AS70" s="94">
        <f t="shared" si="21"/>
        <v>5.1470588235294115E-2</v>
      </c>
    </row>
    <row r="71" spans="1:45" ht="12.75" customHeight="1" x14ac:dyDescent="0.2">
      <c r="A71" s="107"/>
      <c r="B71" s="105" t="s">
        <v>16</v>
      </c>
      <c r="C71" s="24" t="s">
        <v>76</v>
      </c>
      <c r="D71" s="25"/>
      <c r="E71" s="4"/>
      <c r="F71" s="27"/>
      <c r="G71" s="27"/>
      <c r="H71" s="92" t="s">
        <v>118</v>
      </c>
      <c r="I71" s="27"/>
      <c r="J71" s="27"/>
      <c r="K71" s="92" t="s">
        <v>118</v>
      </c>
      <c r="L71" s="27"/>
      <c r="M71" s="27"/>
      <c r="N71" s="92" t="s">
        <v>117</v>
      </c>
      <c r="O71" s="27"/>
      <c r="P71" s="27"/>
      <c r="Q71" s="27"/>
      <c r="R71" s="27"/>
      <c r="S71" s="27"/>
      <c r="T71" s="27"/>
      <c r="U71" s="92" t="s">
        <v>118</v>
      </c>
      <c r="V71" s="27"/>
      <c r="W71" s="27"/>
      <c r="X71" s="27"/>
      <c r="Y71" s="27"/>
      <c r="Z71" s="27"/>
      <c r="AA71" s="92" t="s">
        <v>118</v>
      </c>
      <c r="AB71" s="27"/>
      <c r="AC71" s="27"/>
      <c r="AD71" s="27"/>
      <c r="AE71" s="92" t="s">
        <v>118</v>
      </c>
      <c r="AF71" s="27"/>
      <c r="AG71" s="27"/>
      <c r="AH71" s="93" t="s">
        <v>122</v>
      </c>
      <c r="AI71" s="27"/>
      <c r="AJ71" s="27"/>
      <c r="AK71" s="27"/>
      <c r="AL71" s="92" t="s">
        <v>118</v>
      </c>
      <c r="AM71" s="44"/>
      <c r="AN71" s="7"/>
      <c r="AO71" s="7"/>
      <c r="AP71" s="7"/>
      <c r="AQ71" s="40">
        <f t="shared" si="20"/>
        <v>8</v>
      </c>
      <c r="AR71" s="49">
        <f>34*4</f>
        <v>136</v>
      </c>
      <c r="AS71" s="94">
        <f t="shared" si="21"/>
        <v>5.8823529411764705E-2</v>
      </c>
    </row>
    <row r="72" spans="1:45" ht="12.75" customHeight="1" x14ac:dyDescent="0.2">
      <c r="A72" s="107"/>
      <c r="B72" s="106"/>
      <c r="C72" s="39" t="s">
        <v>77</v>
      </c>
      <c r="D72" s="25"/>
      <c r="E72" s="4"/>
      <c r="F72" s="27"/>
      <c r="G72" s="27"/>
      <c r="H72" s="92" t="s">
        <v>118</v>
      </c>
      <c r="I72" s="27"/>
      <c r="J72" s="27"/>
      <c r="K72" s="92" t="s">
        <v>118</v>
      </c>
      <c r="L72" s="27"/>
      <c r="M72" s="27"/>
      <c r="N72" s="92" t="s">
        <v>117</v>
      </c>
      <c r="O72" s="27"/>
      <c r="P72" s="27"/>
      <c r="Q72" s="27"/>
      <c r="R72" s="27"/>
      <c r="S72" s="27"/>
      <c r="T72" s="27"/>
      <c r="U72" s="92" t="s">
        <v>118</v>
      </c>
      <c r="V72" s="27"/>
      <c r="W72" s="27"/>
      <c r="X72" s="27"/>
      <c r="Y72" s="27"/>
      <c r="Z72" s="27"/>
      <c r="AA72" s="92" t="s">
        <v>118</v>
      </c>
      <c r="AB72" s="27"/>
      <c r="AC72" s="27"/>
      <c r="AD72" s="27"/>
      <c r="AE72" s="92" t="s">
        <v>118</v>
      </c>
      <c r="AF72" s="27"/>
      <c r="AG72" s="27"/>
      <c r="AH72" s="93" t="s">
        <v>122</v>
      </c>
      <c r="AI72" s="27"/>
      <c r="AJ72" s="27"/>
      <c r="AK72" s="27"/>
      <c r="AL72" s="92" t="s">
        <v>118</v>
      </c>
      <c r="AM72" s="44"/>
      <c r="AN72" s="7"/>
      <c r="AO72" s="7"/>
      <c r="AP72" s="7"/>
      <c r="AQ72" s="40">
        <f t="shared" si="20"/>
        <v>8</v>
      </c>
      <c r="AR72" s="49">
        <f t="shared" si="23"/>
        <v>136</v>
      </c>
      <c r="AS72" s="94">
        <f t="shared" si="21"/>
        <v>5.8823529411764705E-2</v>
      </c>
    </row>
    <row r="73" spans="1:45" ht="12.75" customHeight="1" x14ac:dyDescent="0.2">
      <c r="A73" s="107"/>
      <c r="B73" s="104" t="s">
        <v>17</v>
      </c>
      <c r="C73" s="39" t="s">
        <v>76</v>
      </c>
      <c r="D73" s="25"/>
      <c r="E73" s="4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92" t="s">
        <v>118</v>
      </c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92" t="s">
        <v>118</v>
      </c>
      <c r="AI73" s="44"/>
      <c r="AJ73" s="44"/>
      <c r="AK73" s="93" t="s">
        <v>122</v>
      </c>
      <c r="AL73" s="27"/>
      <c r="AM73" s="44"/>
      <c r="AN73" s="7"/>
      <c r="AO73" s="7"/>
      <c r="AP73" s="7"/>
      <c r="AQ73" s="40">
        <f t="shared" si="20"/>
        <v>3</v>
      </c>
      <c r="AR73" s="49">
        <f>34*2</f>
        <v>68</v>
      </c>
      <c r="AS73" s="94">
        <f t="shared" si="21"/>
        <v>4.4117647058823532E-2</v>
      </c>
    </row>
    <row r="74" spans="1:45" ht="12.75" customHeight="1" x14ac:dyDescent="0.2">
      <c r="A74" s="107"/>
      <c r="B74" s="104"/>
      <c r="C74" s="39" t="s">
        <v>77</v>
      </c>
      <c r="D74" s="25"/>
      <c r="E74" s="4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92" t="s">
        <v>118</v>
      </c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92" t="s">
        <v>118</v>
      </c>
      <c r="AI74" s="44"/>
      <c r="AJ74" s="44"/>
      <c r="AK74" s="93" t="s">
        <v>122</v>
      </c>
      <c r="AL74" s="27"/>
      <c r="AM74" s="44"/>
      <c r="AN74" s="7"/>
      <c r="AO74" s="7"/>
      <c r="AP74" s="7"/>
      <c r="AQ74" s="40">
        <f t="shared" si="20"/>
        <v>3</v>
      </c>
      <c r="AR74" s="49">
        <f t="shared" ref="AR74:AR76" si="24">34*2</f>
        <v>68</v>
      </c>
      <c r="AS74" s="94">
        <f t="shared" si="21"/>
        <v>4.4117647058823532E-2</v>
      </c>
    </row>
    <row r="75" spans="1:45" x14ac:dyDescent="0.2">
      <c r="A75" s="107"/>
      <c r="B75" s="104" t="s">
        <v>116</v>
      </c>
      <c r="C75" s="39" t="s">
        <v>76</v>
      </c>
      <c r="D75" s="22"/>
      <c r="E75" s="4"/>
      <c r="F75" s="27"/>
      <c r="G75" s="27"/>
      <c r="H75" s="27"/>
      <c r="I75" s="27"/>
      <c r="J75" s="27"/>
      <c r="K75" s="27"/>
      <c r="L75" s="92" t="s">
        <v>117</v>
      </c>
      <c r="M75" s="27"/>
      <c r="N75" s="27"/>
      <c r="O75" s="27"/>
      <c r="P75" s="27"/>
      <c r="Q75" s="27"/>
      <c r="R75" s="27"/>
      <c r="S75" s="27"/>
      <c r="T75" s="92" t="s">
        <v>117</v>
      </c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92" t="s">
        <v>117</v>
      </c>
      <c r="AG75" s="27"/>
      <c r="AH75" s="27"/>
      <c r="AI75" s="44"/>
      <c r="AJ75" s="44"/>
      <c r="AK75" s="27"/>
      <c r="AL75" s="92" t="s">
        <v>117</v>
      </c>
      <c r="AM75" s="44"/>
      <c r="AN75" s="7"/>
      <c r="AO75" s="7"/>
      <c r="AP75" s="7"/>
      <c r="AQ75" s="40">
        <f t="shared" si="20"/>
        <v>4</v>
      </c>
      <c r="AR75" s="49">
        <f>34*2</f>
        <v>68</v>
      </c>
      <c r="AS75" s="94">
        <f t="shared" si="21"/>
        <v>5.8823529411764705E-2</v>
      </c>
    </row>
    <row r="76" spans="1:45" ht="12.75" customHeight="1" x14ac:dyDescent="0.2">
      <c r="A76" s="107"/>
      <c r="B76" s="104"/>
      <c r="C76" s="39" t="s">
        <v>77</v>
      </c>
      <c r="D76" s="25"/>
      <c r="E76" s="4"/>
      <c r="F76" s="27"/>
      <c r="G76" s="27"/>
      <c r="H76" s="27"/>
      <c r="I76" s="27"/>
      <c r="J76" s="27"/>
      <c r="K76" s="27"/>
      <c r="L76" s="92" t="s">
        <v>117</v>
      </c>
      <c r="M76" s="27"/>
      <c r="N76" s="27"/>
      <c r="O76" s="27"/>
      <c r="P76" s="27"/>
      <c r="Q76" s="27"/>
      <c r="R76" s="27"/>
      <c r="S76" s="27"/>
      <c r="T76" s="92" t="s">
        <v>117</v>
      </c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92" t="s">
        <v>117</v>
      </c>
      <c r="AG76" s="27"/>
      <c r="AH76" s="27"/>
      <c r="AI76" s="44"/>
      <c r="AJ76" s="44"/>
      <c r="AK76" s="27"/>
      <c r="AL76" s="92" t="s">
        <v>117</v>
      </c>
      <c r="AM76" s="44"/>
      <c r="AN76" s="7"/>
      <c r="AO76" s="7"/>
      <c r="AP76" s="7"/>
      <c r="AQ76" s="40">
        <f t="shared" si="20"/>
        <v>4</v>
      </c>
      <c r="AR76" s="49">
        <f t="shared" si="24"/>
        <v>68</v>
      </c>
      <c r="AS76" s="94">
        <f t="shared" si="21"/>
        <v>5.8823529411764705E-2</v>
      </c>
    </row>
    <row r="77" spans="1:45" ht="20.25" customHeight="1" x14ac:dyDescent="0.2">
      <c r="A77" s="107"/>
      <c r="B77" s="104" t="s">
        <v>78</v>
      </c>
      <c r="C77" s="39" t="s">
        <v>76</v>
      </c>
      <c r="D77" s="25"/>
      <c r="E77" s="4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43"/>
      <c r="AK77" s="27"/>
      <c r="AL77" s="27"/>
      <c r="AM77" s="44"/>
      <c r="AN77" s="7"/>
      <c r="AO77" s="7"/>
      <c r="AP77" s="7"/>
      <c r="AQ77" s="40">
        <f t="shared" si="20"/>
        <v>0</v>
      </c>
      <c r="AR77" s="3">
        <f>34*1</f>
        <v>34</v>
      </c>
      <c r="AS77" s="94">
        <f t="shared" si="21"/>
        <v>0</v>
      </c>
    </row>
    <row r="78" spans="1:45" ht="22.5" customHeight="1" x14ac:dyDescent="0.2">
      <c r="A78" s="107"/>
      <c r="B78" s="104"/>
      <c r="C78" s="39" t="s">
        <v>77</v>
      </c>
      <c r="D78" s="25"/>
      <c r="E78" s="4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43"/>
      <c r="AJ78" s="27"/>
      <c r="AK78" s="27"/>
      <c r="AL78" s="27"/>
      <c r="AM78" s="44"/>
      <c r="AN78" s="7"/>
      <c r="AO78" s="7"/>
      <c r="AP78" s="7"/>
      <c r="AQ78" s="40">
        <f t="shared" si="20"/>
        <v>0</v>
      </c>
      <c r="AR78" s="3">
        <f t="shared" ref="AR78:AR84" si="25">34*1</f>
        <v>34</v>
      </c>
      <c r="AS78" s="94">
        <f t="shared" si="21"/>
        <v>0</v>
      </c>
    </row>
    <row r="79" spans="1:45" ht="12.75" customHeight="1" x14ac:dyDescent="0.2">
      <c r="A79" s="107"/>
      <c r="B79" s="104" t="s">
        <v>51</v>
      </c>
      <c r="C79" s="39" t="s">
        <v>76</v>
      </c>
      <c r="D79" s="22"/>
      <c r="E79" s="4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43"/>
      <c r="AJ79" s="27"/>
      <c r="AK79" s="27"/>
      <c r="AL79" s="27"/>
      <c r="AM79" s="44"/>
      <c r="AN79" s="7"/>
      <c r="AO79" s="7"/>
      <c r="AP79" s="7"/>
      <c r="AQ79" s="40">
        <f t="shared" si="20"/>
        <v>0</v>
      </c>
      <c r="AR79" s="3">
        <f t="shared" si="25"/>
        <v>34</v>
      </c>
      <c r="AS79" s="94">
        <f t="shared" si="21"/>
        <v>0</v>
      </c>
    </row>
    <row r="80" spans="1:45" ht="12.75" customHeight="1" x14ac:dyDescent="0.2">
      <c r="A80" s="107"/>
      <c r="B80" s="104"/>
      <c r="C80" s="39" t="s">
        <v>77</v>
      </c>
      <c r="D80" s="22"/>
      <c r="E80" s="4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43"/>
      <c r="AJ80" s="27"/>
      <c r="AK80" s="27"/>
      <c r="AL80" s="27"/>
      <c r="AM80" s="44"/>
      <c r="AN80" s="7"/>
      <c r="AO80" s="7"/>
      <c r="AP80" s="7"/>
      <c r="AQ80" s="40">
        <f t="shared" si="20"/>
        <v>0</v>
      </c>
      <c r="AR80" s="3">
        <f t="shared" si="25"/>
        <v>34</v>
      </c>
      <c r="AS80" s="94">
        <f t="shared" si="21"/>
        <v>0</v>
      </c>
    </row>
    <row r="81" spans="1:45" ht="12.75" customHeight="1" x14ac:dyDescent="0.2">
      <c r="A81" s="107"/>
      <c r="B81" s="105" t="s">
        <v>52</v>
      </c>
      <c r="C81" s="39" t="s">
        <v>76</v>
      </c>
      <c r="D81" s="22"/>
      <c r="E81" s="4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43"/>
      <c r="AJ81" s="27"/>
      <c r="AK81" s="27"/>
      <c r="AL81" s="27"/>
      <c r="AM81" s="44"/>
      <c r="AN81" s="7"/>
      <c r="AO81" s="7"/>
      <c r="AP81" s="7"/>
      <c r="AQ81" s="40">
        <f t="shared" si="20"/>
        <v>0</v>
      </c>
      <c r="AR81" s="3">
        <f t="shared" si="25"/>
        <v>34</v>
      </c>
      <c r="AS81" s="94">
        <f t="shared" si="21"/>
        <v>0</v>
      </c>
    </row>
    <row r="82" spans="1:45" ht="12.75" customHeight="1" x14ac:dyDescent="0.2">
      <c r="A82" s="107"/>
      <c r="B82" s="106"/>
      <c r="C82" s="39" t="s">
        <v>77</v>
      </c>
      <c r="D82" s="22"/>
      <c r="E82" s="4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43"/>
      <c r="AJ82" s="27"/>
      <c r="AK82" s="27"/>
      <c r="AL82" s="27"/>
      <c r="AM82" s="44"/>
      <c r="AN82" s="7"/>
      <c r="AO82" s="7"/>
      <c r="AP82" s="7"/>
      <c r="AQ82" s="40">
        <f t="shared" si="20"/>
        <v>0</v>
      </c>
      <c r="AR82" s="3">
        <f t="shared" si="25"/>
        <v>34</v>
      </c>
      <c r="AS82" s="94">
        <f t="shared" si="21"/>
        <v>0</v>
      </c>
    </row>
    <row r="83" spans="1:45" ht="12.75" customHeight="1" x14ac:dyDescent="0.2">
      <c r="A83" s="107"/>
      <c r="B83" s="105" t="s">
        <v>53</v>
      </c>
      <c r="C83" s="39" t="s">
        <v>76</v>
      </c>
      <c r="D83" s="22"/>
      <c r="E83" s="4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43"/>
      <c r="AJ83" s="27"/>
      <c r="AK83" s="27"/>
      <c r="AL83" s="92" t="s">
        <v>118</v>
      </c>
      <c r="AM83" s="44"/>
      <c r="AN83" s="7"/>
      <c r="AO83" s="7"/>
      <c r="AP83" s="7"/>
      <c r="AQ83" s="40">
        <f t="shared" si="20"/>
        <v>1</v>
      </c>
      <c r="AR83" s="3">
        <f t="shared" si="25"/>
        <v>34</v>
      </c>
      <c r="AS83" s="94">
        <f t="shared" si="21"/>
        <v>2.9411764705882353E-2</v>
      </c>
    </row>
    <row r="84" spans="1:45" ht="12.75" customHeight="1" x14ac:dyDescent="0.2">
      <c r="A84" s="107"/>
      <c r="B84" s="106"/>
      <c r="C84" s="39" t="s">
        <v>77</v>
      </c>
      <c r="D84" s="22"/>
      <c r="E84" s="4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43"/>
      <c r="AG84" s="43"/>
      <c r="AH84" s="27"/>
      <c r="AI84" s="27"/>
      <c r="AJ84" s="44"/>
      <c r="AK84" s="43"/>
      <c r="AL84" s="92" t="s">
        <v>118</v>
      </c>
      <c r="AM84" s="44"/>
      <c r="AN84" s="7"/>
      <c r="AO84" s="7"/>
      <c r="AP84" s="7"/>
      <c r="AQ84" s="40">
        <f t="shared" si="20"/>
        <v>1</v>
      </c>
      <c r="AR84" s="3">
        <f t="shared" si="25"/>
        <v>34</v>
      </c>
      <c r="AS84" s="94">
        <f t="shared" si="21"/>
        <v>2.9411764705882353E-2</v>
      </c>
    </row>
    <row r="85" spans="1:45" ht="12.75" customHeight="1" x14ac:dyDescent="0.2">
      <c r="A85" s="107"/>
      <c r="B85" s="104" t="s">
        <v>71</v>
      </c>
      <c r="C85" s="39" t="s">
        <v>76</v>
      </c>
      <c r="D85" s="25"/>
      <c r="E85" s="4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43"/>
      <c r="AI85" s="43"/>
      <c r="AJ85" s="44"/>
      <c r="AK85" s="27"/>
      <c r="AL85" s="27"/>
      <c r="AM85" s="44"/>
      <c r="AN85" s="7"/>
      <c r="AO85" s="7"/>
      <c r="AP85" s="7"/>
      <c r="AQ85" s="40">
        <f t="shared" si="20"/>
        <v>0</v>
      </c>
      <c r="AR85" s="49">
        <f t="shared" ref="AR85:AR86" si="26">34*2</f>
        <v>68</v>
      </c>
      <c r="AS85" s="94">
        <f t="shared" si="21"/>
        <v>0</v>
      </c>
    </row>
    <row r="86" spans="1:45" ht="12.75" customHeight="1" x14ac:dyDescent="0.2">
      <c r="A86" s="107"/>
      <c r="B86" s="104"/>
      <c r="C86" s="39" t="s">
        <v>77</v>
      </c>
      <c r="D86" s="25"/>
      <c r="E86" s="4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43"/>
      <c r="AI86" s="43"/>
      <c r="AJ86" s="44"/>
      <c r="AK86" s="27"/>
      <c r="AL86" s="27"/>
      <c r="AM86" s="44"/>
      <c r="AN86" s="7"/>
      <c r="AO86" s="7"/>
      <c r="AP86" s="7"/>
      <c r="AQ86" s="40">
        <f t="shared" si="20"/>
        <v>0</v>
      </c>
      <c r="AR86" s="49">
        <f t="shared" si="26"/>
        <v>68</v>
      </c>
      <c r="AS86" s="94">
        <f t="shared" si="21"/>
        <v>0</v>
      </c>
    </row>
    <row r="87" spans="1:45" ht="27" customHeight="1" x14ac:dyDescent="0.2">
      <c r="A87" s="64"/>
      <c r="B87" s="65"/>
      <c r="C87" s="65"/>
      <c r="D87" s="65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4"/>
      <c r="AN87" s="64"/>
      <c r="AO87" s="64"/>
      <c r="AP87" s="64"/>
      <c r="AQ87" s="64"/>
      <c r="AR87" s="64"/>
      <c r="AS87" s="64"/>
    </row>
    <row r="88" spans="1:45" s="45" customFormat="1" ht="90.75" customHeight="1" x14ac:dyDescent="0.2">
      <c r="A88" s="112" t="s">
        <v>26</v>
      </c>
      <c r="B88" s="112"/>
      <c r="C88" s="112"/>
      <c r="D88" s="112"/>
      <c r="E88" s="144" t="s">
        <v>40</v>
      </c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28" t="s">
        <v>20</v>
      </c>
      <c r="AR88" s="128" t="s">
        <v>22</v>
      </c>
      <c r="AS88" s="147" t="s">
        <v>21</v>
      </c>
    </row>
    <row r="89" spans="1:45" s="45" customFormat="1" ht="21" customHeight="1" x14ac:dyDescent="0.2">
      <c r="A89" s="104" t="s">
        <v>0</v>
      </c>
      <c r="B89" s="104"/>
      <c r="C89" s="104"/>
      <c r="D89" s="23" t="s">
        <v>18</v>
      </c>
      <c r="E89" s="104" t="s">
        <v>1</v>
      </c>
      <c r="F89" s="104"/>
      <c r="G89" s="104"/>
      <c r="H89" s="104"/>
      <c r="I89" s="104" t="s">
        <v>2</v>
      </c>
      <c r="J89" s="104"/>
      <c r="K89" s="104"/>
      <c r="L89" s="104"/>
      <c r="M89" s="104" t="s">
        <v>3</v>
      </c>
      <c r="N89" s="104"/>
      <c r="O89" s="104"/>
      <c r="P89" s="104"/>
      <c r="Q89" s="104" t="s">
        <v>4</v>
      </c>
      <c r="R89" s="104"/>
      <c r="S89" s="104"/>
      <c r="T89" s="104"/>
      <c r="U89" s="104" t="s">
        <v>5</v>
      </c>
      <c r="V89" s="104"/>
      <c r="W89" s="104"/>
      <c r="X89" s="104" t="s">
        <v>6</v>
      </c>
      <c r="Y89" s="104"/>
      <c r="Z89" s="104"/>
      <c r="AA89" s="104"/>
      <c r="AB89" s="104" t="s">
        <v>7</v>
      </c>
      <c r="AC89" s="104"/>
      <c r="AD89" s="104"/>
      <c r="AE89" s="104" t="s">
        <v>8</v>
      </c>
      <c r="AF89" s="104"/>
      <c r="AG89" s="104"/>
      <c r="AH89" s="104"/>
      <c r="AI89" s="104"/>
      <c r="AJ89" s="104" t="s">
        <v>9</v>
      </c>
      <c r="AK89" s="104"/>
      <c r="AL89" s="104"/>
      <c r="AM89" s="104" t="s">
        <v>10</v>
      </c>
      <c r="AN89" s="104"/>
      <c r="AO89" s="104"/>
      <c r="AP89" s="104"/>
      <c r="AQ89" s="128"/>
      <c r="AR89" s="128"/>
      <c r="AS89" s="147"/>
    </row>
    <row r="90" spans="1:45" s="45" customFormat="1" ht="15" customHeight="1" x14ac:dyDescent="0.2">
      <c r="A90" s="104"/>
      <c r="B90" s="104"/>
      <c r="C90" s="104"/>
      <c r="D90" s="23" t="s">
        <v>19</v>
      </c>
      <c r="E90" s="5">
        <v>1</v>
      </c>
      <c r="F90" s="5">
        <v>2</v>
      </c>
      <c r="G90" s="5">
        <v>3</v>
      </c>
      <c r="H90" s="5">
        <v>4</v>
      </c>
      <c r="I90" s="5">
        <v>5</v>
      </c>
      <c r="J90" s="5">
        <v>6</v>
      </c>
      <c r="K90" s="5">
        <v>7</v>
      </c>
      <c r="L90" s="5">
        <v>8</v>
      </c>
      <c r="M90" s="5">
        <v>9</v>
      </c>
      <c r="N90" s="5">
        <v>10</v>
      </c>
      <c r="O90" s="5">
        <v>11</v>
      </c>
      <c r="P90" s="5">
        <v>12</v>
      </c>
      <c r="Q90" s="5">
        <v>13</v>
      </c>
      <c r="R90" s="5">
        <v>14</v>
      </c>
      <c r="S90" s="5">
        <v>15</v>
      </c>
      <c r="T90" s="5">
        <v>16</v>
      </c>
      <c r="U90" s="5">
        <v>17</v>
      </c>
      <c r="V90" s="5">
        <v>18</v>
      </c>
      <c r="W90" s="5">
        <v>19</v>
      </c>
      <c r="X90" s="5">
        <v>20</v>
      </c>
      <c r="Y90" s="5">
        <v>21</v>
      </c>
      <c r="Z90" s="5">
        <v>22</v>
      </c>
      <c r="AA90" s="5">
        <v>23</v>
      </c>
      <c r="AB90" s="5">
        <v>24</v>
      </c>
      <c r="AC90" s="5">
        <v>25</v>
      </c>
      <c r="AD90" s="5">
        <v>26</v>
      </c>
      <c r="AE90" s="5">
        <v>27</v>
      </c>
      <c r="AF90" s="5">
        <v>28</v>
      </c>
      <c r="AG90" s="5">
        <v>29</v>
      </c>
      <c r="AH90" s="5">
        <v>30</v>
      </c>
      <c r="AI90" s="5">
        <v>31</v>
      </c>
      <c r="AJ90" s="5">
        <v>32</v>
      </c>
      <c r="AK90" s="5">
        <v>33</v>
      </c>
      <c r="AL90" s="5">
        <v>34</v>
      </c>
      <c r="AM90" s="5">
        <v>35</v>
      </c>
      <c r="AN90" s="5">
        <v>36</v>
      </c>
      <c r="AO90" s="5">
        <v>37</v>
      </c>
      <c r="AP90" s="5">
        <v>38</v>
      </c>
      <c r="AQ90" s="128"/>
      <c r="AR90" s="128"/>
      <c r="AS90" s="147"/>
    </row>
    <row r="91" spans="1:45" s="45" customFormat="1" ht="14.25" customHeight="1" x14ac:dyDescent="0.2">
      <c r="A91" s="107" t="s">
        <v>25</v>
      </c>
      <c r="B91" s="105" t="s">
        <v>13</v>
      </c>
      <c r="C91" s="24" t="s">
        <v>80</v>
      </c>
      <c r="D91" s="25"/>
      <c r="E91" s="4"/>
      <c r="F91" s="92" t="s">
        <v>121</v>
      </c>
      <c r="G91" s="27"/>
      <c r="H91" s="27"/>
      <c r="I91" s="4"/>
      <c r="J91" s="4"/>
      <c r="K91" s="4"/>
      <c r="L91" s="4"/>
      <c r="M91" s="4"/>
      <c r="N91" s="4"/>
      <c r="O91" s="4"/>
      <c r="P91" s="92" t="s">
        <v>117</v>
      </c>
      <c r="Q91" s="4"/>
      <c r="R91" s="4"/>
      <c r="S91" s="92" t="s">
        <v>117</v>
      </c>
      <c r="T91" s="4"/>
      <c r="U91" s="4"/>
      <c r="V91" s="4"/>
      <c r="W91" s="4"/>
      <c r="X91" s="4"/>
      <c r="Y91" s="92" t="s">
        <v>117</v>
      </c>
      <c r="Z91" s="4"/>
      <c r="AA91" s="4"/>
      <c r="AB91" s="4"/>
      <c r="AC91" s="4"/>
      <c r="AD91" s="92" t="s">
        <v>117</v>
      </c>
      <c r="AE91" s="4"/>
      <c r="AF91" s="4"/>
      <c r="AG91" s="92" t="s">
        <v>117</v>
      </c>
      <c r="AH91" s="4"/>
      <c r="AI91" s="97" t="s">
        <v>122</v>
      </c>
      <c r="AJ91" s="4"/>
      <c r="AK91" s="4"/>
      <c r="AL91" s="4"/>
      <c r="AM91" s="7"/>
      <c r="AN91" s="7"/>
      <c r="AO91" s="7"/>
      <c r="AP91" s="7"/>
      <c r="AQ91" s="40">
        <f t="shared" ref="AQ91:AQ112" si="27">COUNTA(E91:AP91)</f>
        <v>7</v>
      </c>
      <c r="AR91" s="3">
        <f>34*5</f>
        <v>170</v>
      </c>
      <c r="AS91" s="94">
        <f t="shared" ref="AS91:AS112" si="28">AQ91/AR91</f>
        <v>4.1176470588235294E-2</v>
      </c>
    </row>
    <row r="92" spans="1:45" s="45" customFormat="1" ht="17.25" customHeight="1" x14ac:dyDescent="0.2">
      <c r="A92" s="107"/>
      <c r="B92" s="106"/>
      <c r="C92" s="24" t="s">
        <v>81</v>
      </c>
      <c r="D92" s="25"/>
      <c r="E92" s="4"/>
      <c r="F92" s="92" t="s">
        <v>121</v>
      </c>
      <c r="G92" s="27"/>
      <c r="H92" s="27"/>
      <c r="I92" s="4"/>
      <c r="J92" s="4"/>
      <c r="K92" s="4"/>
      <c r="L92" s="4"/>
      <c r="M92" s="4"/>
      <c r="N92" s="4"/>
      <c r="O92" s="4"/>
      <c r="P92" s="92" t="s">
        <v>117</v>
      </c>
      <c r="Q92" s="4"/>
      <c r="R92" s="4"/>
      <c r="S92" s="92" t="s">
        <v>117</v>
      </c>
      <c r="T92" s="4"/>
      <c r="U92" s="4"/>
      <c r="V92" s="4"/>
      <c r="W92" s="4"/>
      <c r="X92" s="4"/>
      <c r="Y92" s="92" t="s">
        <v>117</v>
      </c>
      <c r="Z92" s="4"/>
      <c r="AA92" s="4"/>
      <c r="AB92" s="4"/>
      <c r="AC92" s="4"/>
      <c r="AD92" s="92" t="s">
        <v>117</v>
      </c>
      <c r="AE92" s="4"/>
      <c r="AF92" s="4"/>
      <c r="AG92" s="92" t="s">
        <v>117</v>
      </c>
      <c r="AH92" s="4"/>
      <c r="AI92" s="97" t="s">
        <v>122</v>
      </c>
      <c r="AJ92" s="4"/>
      <c r="AK92" s="4"/>
      <c r="AL92" s="4"/>
      <c r="AM92" s="7"/>
      <c r="AN92" s="7"/>
      <c r="AO92" s="7"/>
      <c r="AP92" s="7"/>
      <c r="AQ92" s="40">
        <f t="shared" si="27"/>
        <v>7</v>
      </c>
      <c r="AR92" s="3">
        <f t="shared" ref="AR92" si="29">34*5</f>
        <v>170</v>
      </c>
      <c r="AS92" s="94">
        <f t="shared" si="28"/>
        <v>4.1176470588235294E-2</v>
      </c>
    </row>
    <row r="93" spans="1:45" s="45" customFormat="1" ht="18" customHeight="1" x14ac:dyDescent="0.2">
      <c r="A93" s="107"/>
      <c r="B93" s="105" t="s">
        <v>27</v>
      </c>
      <c r="C93" s="24" t="s">
        <v>80</v>
      </c>
      <c r="D93" s="25"/>
      <c r="E93" s="4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92" t="s">
        <v>117</v>
      </c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93" t="s">
        <v>123</v>
      </c>
      <c r="AK93" s="27"/>
      <c r="AL93" s="27"/>
      <c r="AM93" s="7"/>
      <c r="AN93" s="7"/>
      <c r="AO93" s="7"/>
      <c r="AP93" s="7"/>
      <c r="AQ93" s="40">
        <f t="shared" si="27"/>
        <v>2</v>
      </c>
      <c r="AR93" s="3">
        <f>34*3</f>
        <v>102</v>
      </c>
      <c r="AS93" s="94">
        <f t="shared" si="28"/>
        <v>1.9607843137254902E-2</v>
      </c>
    </row>
    <row r="94" spans="1:45" s="45" customFormat="1" ht="18" customHeight="1" x14ac:dyDescent="0.2">
      <c r="A94" s="107"/>
      <c r="B94" s="106"/>
      <c r="C94" s="24" t="s">
        <v>81</v>
      </c>
      <c r="D94" s="25"/>
      <c r="E94" s="4"/>
      <c r="F94" s="4"/>
      <c r="G94" s="4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92" t="s">
        <v>117</v>
      </c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93" t="s">
        <v>123</v>
      </c>
      <c r="AK94" s="27"/>
      <c r="AL94" s="27"/>
      <c r="AM94" s="7"/>
      <c r="AN94" s="7"/>
      <c r="AO94" s="7"/>
      <c r="AP94" s="7"/>
      <c r="AQ94" s="40">
        <f t="shared" si="27"/>
        <v>2</v>
      </c>
      <c r="AR94" s="3">
        <f t="shared" ref="AR94:AR96" si="30">34*3</f>
        <v>102</v>
      </c>
      <c r="AS94" s="94">
        <f t="shared" si="28"/>
        <v>1.9607843137254902E-2</v>
      </c>
    </row>
    <row r="95" spans="1:45" s="45" customFormat="1" ht="21" customHeight="1" x14ac:dyDescent="0.2">
      <c r="A95" s="107"/>
      <c r="B95" s="105" t="s">
        <v>12</v>
      </c>
      <c r="C95" s="24" t="s">
        <v>80</v>
      </c>
      <c r="D95" s="20"/>
      <c r="E95" s="4"/>
      <c r="F95" s="4"/>
      <c r="G95" s="4"/>
      <c r="H95" s="92" t="s">
        <v>117</v>
      </c>
      <c r="I95" s="27"/>
      <c r="J95" s="27"/>
      <c r="K95" s="92" t="s">
        <v>117</v>
      </c>
      <c r="L95" s="27"/>
      <c r="M95" s="27"/>
      <c r="N95" s="27"/>
      <c r="O95" s="27"/>
      <c r="P95" s="92" t="s">
        <v>117</v>
      </c>
      <c r="Q95" s="27"/>
      <c r="R95" s="92" t="s">
        <v>117</v>
      </c>
      <c r="S95" s="27"/>
      <c r="T95" s="92" t="s">
        <v>117</v>
      </c>
      <c r="U95" s="27"/>
      <c r="V95" s="27"/>
      <c r="W95" s="92" t="s">
        <v>117</v>
      </c>
      <c r="X95" s="27"/>
      <c r="Y95" s="27"/>
      <c r="Z95" s="27"/>
      <c r="AA95" s="27"/>
      <c r="AB95" s="92" t="s">
        <v>117</v>
      </c>
      <c r="AC95" s="27"/>
      <c r="AD95" s="27"/>
      <c r="AE95" s="92" t="s">
        <v>117</v>
      </c>
      <c r="AF95" s="27"/>
      <c r="AG95" s="27"/>
      <c r="AH95" s="27"/>
      <c r="AI95" s="27"/>
      <c r="AJ95" s="93" t="s">
        <v>123</v>
      </c>
      <c r="AK95" s="27"/>
      <c r="AL95" s="27" t="s">
        <v>117</v>
      </c>
      <c r="AM95" s="7"/>
      <c r="AN95" s="7"/>
      <c r="AO95" s="7"/>
      <c r="AP95" s="7"/>
      <c r="AQ95" s="40">
        <f t="shared" si="27"/>
        <v>10</v>
      </c>
      <c r="AR95" s="3">
        <f t="shared" si="30"/>
        <v>102</v>
      </c>
      <c r="AS95" s="94">
        <f t="shared" si="28"/>
        <v>9.8039215686274508E-2</v>
      </c>
    </row>
    <row r="96" spans="1:45" s="45" customFormat="1" ht="18.75" customHeight="1" x14ac:dyDescent="0.2">
      <c r="A96" s="107"/>
      <c r="B96" s="106"/>
      <c r="C96" s="24" t="s">
        <v>81</v>
      </c>
      <c r="D96" s="20"/>
      <c r="E96" s="4"/>
      <c r="F96" s="4"/>
      <c r="G96" s="4"/>
      <c r="H96" s="92" t="s">
        <v>117</v>
      </c>
      <c r="I96" s="27"/>
      <c r="J96" s="27"/>
      <c r="K96" s="92" t="s">
        <v>117</v>
      </c>
      <c r="L96" s="27"/>
      <c r="M96" s="27"/>
      <c r="N96" s="27"/>
      <c r="O96" s="27"/>
      <c r="P96" s="92" t="s">
        <v>117</v>
      </c>
      <c r="Q96" s="27"/>
      <c r="R96" s="92" t="s">
        <v>117</v>
      </c>
      <c r="S96" s="27"/>
      <c r="T96" s="92" t="s">
        <v>117</v>
      </c>
      <c r="U96" s="27"/>
      <c r="V96" s="27"/>
      <c r="W96" s="92" t="s">
        <v>117</v>
      </c>
      <c r="X96" s="27"/>
      <c r="Y96" s="27"/>
      <c r="Z96" s="27"/>
      <c r="AA96" s="27"/>
      <c r="AB96" s="92" t="s">
        <v>117</v>
      </c>
      <c r="AC96" s="27"/>
      <c r="AD96" s="27"/>
      <c r="AE96" s="92" t="s">
        <v>117</v>
      </c>
      <c r="AF96" s="27"/>
      <c r="AG96" s="27"/>
      <c r="AH96" s="27"/>
      <c r="AI96" s="27"/>
      <c r="AJ96" s="93" t="s">
        <v>123</v>
      </c>
      <c r="AK96" s="27"/>
      <c r="AL96" s="27" t="s">
        <v>117</v>
      </c>
      <c r="AM96" s="7"/>
      <c r="AN96" s="7"/>
      <c r="AO96" s="7"/>
      <c r="AP96" s="7"/>
      <c r="AQ96" s="40">
        <f t="shared" si="27"/>
        <v>10</v>
      </c>
      <c r="AR96" s="3">
        <f t="shared" si="30"/>
        <v>102</v>
      </c>
      <c r="AS96" s="94">
        <f t="shared" si="28"/>
        <v>9.8039215686274508E-2</v>
      </c>
    </row>
    <row r="97" spans="1:45" s="45" customFormat="1" ht="21" customHeight="1" x14ac:dyDescent="0.2">
      <c r="A97" s="107"/>
      <c r="B97" s="105" t="s">
        <v>11</v>
      </c>
      <c r="C97" s="24" t="s">
        <v>80</v>
      </c>
      <c r="D97" s="25"/>
      <c r="E97" s="4"/>
      <c r="F97" s="4"/>
      <c r="G97" s="4"/>
      <c r="H97" s="92" t="s">
        <v>117</v>
      </c>
      <c r="I97" s="27"/>
      <c r="J97" s="27"/>
      <c r="K97" s="27"/>
      <c r="L97" s="27"/>
      <c r="M97" s="92" t="s">
        <v>117</v>
      </c>
      <c r="N97" s="27"/>
      <c r="O97" s="92" t="s">
        <v>117</v>
      </c>
      <c r="P97" s="27"/>
      <c r="Q97" s="27"/>
      <c r="R97" s="92" t="s">
        <v>117</v>
      </c>
      <c r="S97" s="27"/>
      <c r="T97" s="27"/>
      <c r="U97" s="27"/>
      <c r="V97" s="92" t="s">
        <v>117</v>
      </c>
      <c r="W97" s="27"/>
      <c r="X97" s="92" t="s">
        <v>117</v>
      </c>
      <c r="Y97" s="27"/>
      <c r="Z97" s="27"/>
      <c r="AA97" s="92" t="s">
        <v>117</v>
      </c>
      <c r="AB97" s="27"/>
      <c r="AC97" s="27"/>
      <c r="AD97" s="92" t="s">
        <v>117</v>
      </c>
      <c r="AE97" s="27"/>
      <c r="AF97" s="27"/>
      <c r="AG97" s="27"/>
      <c r="AH97" s="27" t="s">
        <v>117</v>
      </c>
      <c r="AI97" s="95" t="s">
        <v>122</v>
      </c>
      <c r="AJ97" s="95" t="s">
        <v>122</v>
      </c>
      <c r="AK97" s="27"/>
      <c r="AL97" s="27"/>
      <c r="AM97" s="7"/>
      <c r="AN97" s="7"/>
      <c r="AO97" s="7"/>
      <c r="AP97" s="7"/>
      <c r="AQ97" s="40">
        <f t="shared" si="27"/>
        <v>11</v>
      </c>
      <c r="AR97" s="3">
        <f t="shared" ref="AR97:AR98" si="31">34*5</f>
        <v>170</v>
      </c>
      <c r="AS97" s="94">
        <f t="shared" si="28"/>
        <v>6.4705882352941183E-2</v>
      </c>
    </row>
    <row r="98" spans="1:45" s="45" customFormat="1" ht="21" customHeight="1" x14ac:dyDescent="0.2">
      <c r="A98" s="107"/>
      <c r="B98" s="106"/>
      <c r="C98" s="24" t="s">
        <v>81</v>
      </c>
      <c r="D98" s="25"/>
      <c r="E98" s="4"/>
      <c r="F98" s="4"/>
      <c r="G98" s="4"/>
      <c r="H98" s="92" t="s">
        <v>117</v>
      </c>
      <c r="I98" s="27"/>
      <c r="J98" s="27"/>
      <c r="K98" s="27"/>
      <c r="L98" s="27"/>
      <c r="M98" s="92" t="s">
        <v>117</v>
      </c>
      <c r="N98" s="27"/>
      <c r="O98" s="92" t="s">
        <v>117</v>
      </c>
      <c r="P98" s="27"/>
      <c r="Q98" s="27"/>
      <c r="R98" s="92" t="s">
        <v>117</v>
      </c>
      <c r="S98" s="27"/>
      <c r="T98" s="27"/>
      <c r="U98" s="27"/>
      <c r="V98" s="92" t="s">
        <v>117</v>
      </c>
      <c r="W98" s="27"/>
      <c r="X98" s="92" t="s">
        <v>117</v>
      </c>
      <c r="Y98" s="27"/>
      <c r="Z98" s="27"/>
      <c r="AA98" s="92" t="s">
        <v>117</v>
      </c>
      <c r="AB98" s="27"/>
      <c r="AC98" s="27"/>
      <c r="AD98" s="92" t="s">
        <v>117</v>
      </c>
      <c r="AE98" s="27"/>
      <c r="AF98" s="27"/>
      <c r="AG98" s="27"/>
      <c r="AH98" s="27" t="s">
        <v>117</v>
      </c>
      <c r="AI98" s="95" t="s">
        <v>122</v>
      </c>
      <c r="AJ98" s="95" t="s">
        <v>122</v>
      </c>
      <c r="AK98" s="27"/>
      <c r="AL98" s="27"/>
      <c r="AM98" s="7"/>
      <c r="AN98" s="7"/>
      <c r="AO98" s="7"/>
      <c r="AP98" s="7"/>
      <c r="AQ98" s="40">
        <f t="shared" si="27"/>
        <v>11</v>
      </c>
      <c r="AR98" s="3">
        <f t="shared" si="31"/>
        <v>170</v>
      </c>
      <c r="AS98" s="94">
        <f t="shared" si="28"/>
        <v>6.4705882352941183E-2</v>
      </c>
    </row>
    <row r="99" spans="1:45" s="45" customFormat="1" ht="21" customHeight="1" x14ac:dyDescent="0.2">
      <c r="A99" s="107"/>
      <c r="B99" s="105" t="s">
        <v>28</v>
      </c>
      <c r="C99" s="24" t="s">
        <v>80</v>
      </c>
      <c r="D99" s="25"/>
      <c r="E99" s="4"/>
      <c r="F99" s="4"/>
      <c r="G99" s="4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92" t="s">
        <v>117</v>
      </c>
      <c r="AA99" s="27"/>
      <c r="AB99" s="27"/>
      <c r="AC99" s="27"/>
      <c r="AD99" s="27"/>
      <c r="AE99" s="27"/>
      <c r="AF99" s="27"/>
      <c r="AG99" s="27"/>
      <c r="AH99" s="27"/>
      <c r="AI99" s="44"/>
      <c r="AJ99" s="96" t="s">
        <v>123</v>
      </c>
      <c r="AK99" s="27"/>
      <c r="AL99" s="27"/>
      <c r="AM99" s="7"/>
      <c r="AN99" s="7"/>
      <c r="AO99" s="7"/>
      <c r="AP99" s="7"/>
      <c r="AQ99" s="40">
        <f t="shared" si="27"/>
        <v>2</v>
      </c>
      <c r="AR99" s="3">
        <f t="shared" ref="AR99:AR100" si="32">34*3</f>
        <v>102</v>
      </c>
      <c r="AS99" s="94">
        <f t="shared" si="28"/>
        <v>1.9607843137254902E-2</v>
      </c>
    </row>
    <row r="100" spans="1:45" s="45" customFormat="1" ht="18.75" customHeight="1" x14ac:dyDescent="0.2">
      <c r="A100" s="107"/>
      <c r="B100" s="106"/>
      <c r="C100" s="24" t="s">
        <v>81</v>
      </c>
      <c r="D100" s="22"/>
      <c r="E100" s="4"/>
      <c r="F100" s="4"/>
      <c r="G100" s="4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92" t="s">
        <v>117</v>
      </c>
      <c r="AA100" s="27"/>
      <c r="AB100" s="27"/>
      <c r="AC100" s="27"/>
      <c r="AD100" s="27"/>
      <c r="AE100" s="27"/>
      <c r="AF100" s="27"/>
      <c r="AG100" s="27"/>
      <c r="AH100" s="27"/>
      <c r="AI100" s="44"/>
      <c r="AJ100" s="96" t="s">
        <v>123</v>
      </c>
      <c r="AK100" s="27"/>
      <c r="AL100" s="27"/>
      <c r="AM100" s="7"/>
      <c r="AN100" s="7"/>
      <c r="AO100" s="7"/>
      <c r="AP100" s="7"/>
      <c r="AQ100" s="40">
        <f t="shared" si="27"/>
        <v>2</v>
      </c>
      <c r="AR100" s="3">
        <f t="shared" si="32"/>
        <v>102</v>
      </c>
      <c r="AS100" s="94">
        <f t="shared" si="28"/>
        <v>1.9607843137254902E-2</v>
      </c>
    </row>
    <row r="101" spans="1:45" s="45" customFormat="1" ht="18" customHeight="1" x14ac:dyDescent="0.2">
      <c r="A101" s="107"/>
      <c r="B101" s="105" t="s">
        <v>30</v>
      </c>
      <c r="C101" s="24" t="s">
        <v>80</v>
      </c>
      <c r="D101" s="25"/>
      <c r="E101" s="4"/>
      <c r="F101" s="4"/>
      <c r="G101" s="4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92" t="s">
        <v>117</v>
      </c>
      <c r="Y101" s="27"/>
      <c r="Z101" s="27"/>
      <c r="AA101" s="27"/>
      <c r="AB101" s="27"/>
      <c r="AC101" s="27"/>
      <c r="AD101" s="27"/>
      <c r="AE101" s="27"/>
      <c r="AF101" s="27"/>
      <c r="AG101" s="43"/>
      <c r="AH101" s="93" t="s">
        <v>123</v>
      </c>
      <c r="AI101" s="93" t="s">
        <v>123</v>
      </c>
      <c r="AJ101" s="44"/>
      <c r="AK101" s="27"/>
      <c r="AL101" s="27"/>
      <c r="AM101" s="7"/>
      <c r="AN101" s="7"/>
      <c r="AO101" s="7"/>
      <c r="AP101" s="7"/>
      <c r="AQ101" s="40">
        <f t="shared" si="27"/>
        <v>3</v>
      </c>
      <c r="AR101" s="3">
        <f>34*1</f>
        <v>34</v>
      </c>
      <c r="AS101" s="94">
        <f t="shared" si="28"/>
        <v>8.8235294117647065E-2</v>
      </c>
    </row>
    <row r="102" spans="1:45" s="45" customFormat="1" ht="15.75" customHeight="1" x14ac:dyDescent="0.2">
      <c r="A102" s="107"/>
      <c r="B102" s="106"/>
      <c r="C102" s="24" t="s">
        <v>81</v>
      </c>
      <c r="D102" s="25"/>
      <c r="E102" s="4"/>
      <c r="F102" s="4"/>
      <c r="G102" s="4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92" t="s">
        <v>117</v>
      </c>
      <c r="Y102" s="27"/>
      <c r="Z102" s="27"/>
      <c r="AA102" s="27"/>
      <c r="AB102" s="27"/>
      <c r="AC102" s="27"/>
      <c r="AD102" s="27"/>
      <c r="AE102" s="27"/>
      <c r="AF102" s="27"/>
      <c r="AG102" s="43"/>
      <c r="AH102" s="93" t="s">
        <v>123</v>
      </c>
      <c r="AI102" s="93" t="s">
        <v>123</v>
      </c>
      <c r="AJ102" s="43"/>
      <c r="AK102" s="27"/>
      <c r="AL102" s="27"/>
      <c r="AM102" s="7"/>
      <c r="AN102" s="7"/>
      <c r="AO102" s="7"/>
      <c r="AP102" s="7"/>
      <c r="AQ102" s="40">
        <f t="shared" si="27"/>
        <v>3</v>
      </c>
      <c r="AR102" s="3">
        <f t="shared" ref="AR102:AR108" si="33">34*1</f>
        <v>34</v>
      </c>
      <c r="AS102" s="94">
        <f t="shared" si="28"/>
        <v>8.8235294117647065E-2</v>
      </c>
    </row>
    <row r="103" spans="1:45" s="45" customFormat="1" ht="18" customHeight="1" x14ac:dyDescent="0.2">
      <c r="A103" s="107"/>
      <c r="B103" s="105" t="s">
        <v>29</v>
      </c>
      <c r="C103" s="24" t="s">
        <v>80</v>
      </c>
      <c r="D103" s="22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92" t="s">
        <v>117</v>
      </c>
      <c r="X103" s="4"/>
      <c r="Y103" s="4"/>
      <c r="Z103" s="4"/>
      <c r="AA103" s="4"/>
      <c r="AB103" s="4"/>
      <c r="AC103" s="4"/>
      <c r="AD103" s="4"/>
      <c r="AE103" s="4"/>
      <c r="AF103" s="3"/>
      <c r="AG103" s="3"/>
      <c r="AH103" s="93" t="s">
        <v>123</v>
      </c>
      <c r="AI103" s="93" t="s">
        <v>123</v>
      </c>
      <c r="AJ103" s="7"/>
      <c r="AK103" s="3"/>
      <c r="AL103" s="4"/>
      <c r="AM103" s="7"/>
      <c r="AN103" s="7"/>
      <c r="AO103" s="7"/>
      <c r="AP103" s="7"/>
      <c r="AQ103" s="40">
        <f t="shared" si="27"/>
        <v>3</v>
      </c>
      <c r="AR103" s="3">
        <f t="shared" si="33"/>
        <v>34</v>
      </c>
      <c r="AS103" s="94">
        <f t="shared" si="28"/>
        <v>8.8235294117647065E-2</v>
      </c>
    </row>
    <row r="104" spans="1:45" s="45" customFormat="1" ht="15.75" customHeight="1" x14ac:dyDescent="0.2">
      <c r="A104" s="107"/>
      <c r="B104" s="106"/>
      <c r="C104" s="24" t="s">
        <v>81</v>
      </c>
      <c r="D104" s="2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92" t="s">
        <v>117</v>
      </c>
      <c r="X104" s="4"/>
      <c r="Y104" s="4"/>
      <c r="Z104" s="4"/>
      <c r="AA104" s="4"/>
      <c r="AB104" s="4"/>
      <c r="AC104" s="4"/>
      <c r="AD104" s="4"/>
      <c r="AE104" s="4"/>
      <c r="AF104" s="3"/>
      <c r="AG104" s="3"/>
      <c r="AH104" s="93" t="s">
        <v>123</v>
      </c>
      <c r="AI104" s="93" t="s">
        <v>123</v>
      </c>
      <c r="AJ104" s="7"/>
      <c r="AK104" s="3"/>
      <c r="AL104" s="4"/>
      <c r="AM104" s="7"/>
      <c r="AN104" s="7"/>
      <c r="AO104" s="7"/>
      <c r="AP104" s="7"/>
      <c r="AQ104" s="40">
        <f t="shared" si="27"/>
        <v>3</v>
      </c>
      <c r="AR104" s="3">
        <f t="shared" si="33"/>
        <v>34</v>
      </c>
      <c r="AS104" s="94">
        <f t="shared" si="28"/>
        <v>8.8235294117647065E-2</v>
      </c>
    </row>
    <row r="105" spans="1:45" s="45" customFormat="1" ht="18" customHeight="1" x14ac:dyDescent="0.2">
      <c r="A105" s="107"/>
      <c r="B105" s="104" t="s">
        <v>51</v>
      </c>
      <c r="C105" s="24" t="s">
        <v>80</v>
      </c>
      <c r="D105" s="22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3"/>
      <c r="AG105" s="3"/>
      <c r="AH105" s="4"/>
      <c r="AI105" s="27"/>
      <c r="AJ105" s="7"/>
      <c r="AK105" s="3"/>
      <c r="AL105" s="4"/>
      <c r="AM105" s="7"/>
      <c r="AN105" s="7"/>
      <c r="AO105" s="7"/>
      <c r="AP105" s="7"/>
      <c r="AQ105" s="40">
        <f t="shared" si="27"/>
        <v>0</v>
      </c>
      <c r="AR105" s="3">
        <f t="shared" si="33"/>
        <v>34</v>
      </c>
      <c r="AS105" s="94">
        <f t="shared" si="28"/>
        <v>0</v>
      </c>
    </row>
    <row r="106" spans="1:45" s="45" customFormat="1" ht="14.25" customHeight="1" x14ac:dyDescent="0.2">
      <c r="A106" s="107"/>
      <c r="B106" s="104"/>
      <c r="C106" s="24" t="s">
        <v>81</v>
      </c>
      <c r="D106" s="2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3"/>
      <c r="AG106" s="3"/>
      <c r="AH106" s="4"/>
      <c r="AI106" s="27"/>
      <c r="AJ106" s="7"/>
      <c r="AK106" s="3"/>
      <c r="AL106" s="4"/>
      <c r="AM106" s="7"/>
      <c r="AN106" s="7"/>
      <c r="AO106" s="7"/>
      <c r="AP106" s="7"/>
      <c r="AQ106" s="40">
        <f t="shared" si="27"/>
        <v>0</v>
      </c>
      <c r="AR106" s="3">
        <f t="shared" si="33"/>
        <v>34</v>
      </c>
      <c r="AS106" s="94">
        <f t="shared" si="28"/>
        <v>0</v>
      </c>
    </row>
    <row r="107" spans="1:45" s="45" customFormat="1" ht="12.75" customHeight="1" x14ac:dyDescent="0.2">
      <c r="A107" s="107"/>
      <c r="B107" s="105" t="s">
        <v>52</v>
      </c>
      <c r="C107" s="24" t="s">
        <v>80</v>
      </c>
      <c r="D107" s="2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3"/>
      <c r="AG107" s="3"/>
      <c r="AH107" s="4"/>
      <c r="AI107" s="27"/>
      <c r="AJ107" s="7"/>
      <c r="AK107" s="3"/>
      <c r="AL107" s="4"/>
      <c r="AM107" s="7"/>
      <c r="AN107" s="7"/>
      <c r="AO107" s="7"/>
      <c r="AP107" s="7"/>
      <c r="AQ107" s="40">
        <f t="shared" si="27"/>
        <v>0</v>
      </c>
      <c r="AR107" s="3">
        <f t="shared" si="33"/>
        <v>34</v>
      </c>
      <c r="AS107" s="94">
        <f t="shared" si="28"/>
        <v>0</v>
      </c>
    </row>
    <row r="108" spans="1:45" s="45" customFormat="1" ht="12.75" customHeight="1" x14ac:dyDescent="0.2">
      <c r="A108" s="107"/>
      <c r="B108" s="106"/>
      <c r="C108" s="24" t="s">
        <v>81</v>
      </c>
      <c r="D108" s="22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3"/>
      <c r="AG108" s="3"/>
      <c r="AH108" s="4"/>
      <c r="AI108" s="27"/>
      <c r="AJ108" s="7"/>
      <c r="AK108" s="3"/>
      <c r="AL108" s="4"/>
      <c r="AM108" s="7"/>
      <c r="AN108" s="7"/>
      <c r="AO108" s="7"/>
      <c r="AP108" s="7"/>
      <c r="AQ108" s="40">
        <f t="shared" si="27"/>
        <v>0</v>
      </c>
      <c r="AR108" s="3">
        <f t="shared" si="33"/>
        <v>34</v>
      </c>
      <c r="AS108" s="94">
        <f t="shared" si="28"/>
        <v>0</v>
      </c>
    </row>
    <row r="109" spans="1:45" s="45" customFormat="1" ht="15" customHeight="1" x14ac:dyDescent="0.2">
      <c r="A109" s="107"/>
      <c r="B109" s="104" t="s">
        <v>79</v>
      </c>
      <c r="C109" s="24" t="s">
        <v>80</v>
      </c>
      <c r="D109" s="2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3"/>
      <c r="AI109" s="3"/>
      <c r="AJ109" s="7"/>
      <c r="AK109" s="92" t="s">
        <v>118</v>
      </c>
      <c r="AL109" s="4"/>
      <c r="AM109" s="7"/>
      <c r="AN109" s="7"/>
      <c r="AO109" s="7"/>
      <c r="AP109" s="7"/>
      <c r="AQ109" s="40">
        <f t="shared" si="27"/>
        <v>1</v>
      </c>
      <c r="AR109" s="3">
        <f>34*2</f>
        <v>68</v>
      </c>
      <c r="AS109" s="94">
        <f t="shared" si="28"/>
        <v>1.4705882352941176E-2</v>
      </c>
    </row>
    <row r="110" spans="1:45" s="45" customFormat="1" ht="12.75" customHeight="1" x14ac:dyDescent="0.2">
      <c r="A110" s="107"/>
      <c r="B110" s="104"/>
      <c r="C110" s="24" t="s">
        <v>81</v>
      </c>
      <c r="D110" s="2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3"/>
      <c r="AI110" s="3"/>
      <c r="AJ110" s="7"/>
      <c r="AK110" s="92" t="s">
        <v>118</v>
      </c>
      <c r="AL110" s="4"/>
      <c r="AM110" s="7"/>
      <c r="AN110" s="7"/>
      <c r="AO110" s="7"/>
      <c r="AP110" s="7"/>
      <c r="AQ110" s="40">
        <f t="shared" si="27"/>
        <v>1</v>
      </c>
      <c r="AR110" s="3">
        <f t="shared" ref="AR110:AR112" si="34">34*2</f>
        <v>68</v>
      </c>
      <c r="AS110" s="94">
        <f t="shared" si="28"/>
        <v>1.4705882352941176E-2</v>
      </c>
    </row>
    <row r="111" spans="1:45" s="45" customFormat="1" ht="15" customHeight="1" x14ac:dyDescent="0.2">
      <c r="A111" s="107"/>
      <c r="B111" s="105" t="s">
        <v>71</v>
      </c>
      <c r="C111" s="24" t="s">
        <v>80</v>
      </c>
      <c r="D111" s="2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3"/>
      <c r="AI111" s="3"/>
      <c r="AJ111" s="7"/>
      <c r="AK111" s="27"/>
      <c r="AL111" s="4"/>
      <c r="AM111" s="7"/>
      <c r="AN111" s="7"/>
      <c r="AO111" s="7"/>
      <c r="AP111" s="7"/>
      <c r="AQ111" s="40">
        <f t="shared" si="27"/>
        <v>0</v>
      </c>
      <c r="AR111" s="3">
        <f t="shared" si="34"/>
        <v>68</v>
      </c>
      <c r="AS111" s="94">
        <f t="shared" si="28"/>
        <v>0</v>
      </c>
    </row>
    <row r="112" spans="1:45" s="45" customFormat="1" ht="14.25" customHeight="1" x14ac:dyDescent="0.2">
      <c r="A112" s="107"/>
      <c r="B112" s="106"/>
      <c r="C112" s="24" t="s">
        <v>81</v>
      </c>
      <c r="D112" s="2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3"/>
      <c r="AI112" s="3"/>
      <c r="AJ112" s="7"/>
      <c r="AK112" s="27"/>
      <c r="AL112" s="4"/>
      <c r="AM112" s="7"/>
      <c r="AN112" s="7"/>
      <c r="AO112" s="7"/>
      <c r="AP112" s="7"/>
      <c r="AQ112" s="40">
        <f t="shared" si="27"/>
        <v>0</v>
      </c>
      <c r="AR112" s="3">
        <f t="shared" si="34"/>
        <v>68</v>
      </c>
      <c r="AS112" s="94">
        <f t="shared" si="28"/>
        <v>0</v>
      </c>
    </row>
    <row r="113" spans="1:45" s="45" customFormat="1" ht="27" customHeight="1" x14ac:dyDescent="0.2">
      <c r="A113" s="143"/>
      <c r="B113" s="143"/>
      <c r="C113" s="143"/>
      <c r="D113" s="14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4"/>
      <c r="AN113" s="64"/>
      <c r="AO113" s="64"/>
      <c r="AP113" s="64"/>
      <c r="AQ113" s="64"/>
      <c r="AR113" s="64"/>
      <c r="AS113" s="64"/>
    </row>
    <row r="114" spans="1:45" s="2" customFormat="1" ht="116.25" customHeight="1" x14ac:dyDescent="0.2">
      <c r="A114" s="116" t="s">
        <v>31</v>
      </c>
      <c r="B114" s="117"/>
      <c r="C114" s="117"/>
      <c r="D114" s="118"/>
      <c r="E114" s="119" t="s">
        <v>40</v>
      </c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1"/>
      <c r="AQ114" s="129" t="s">
        <v>20</v>
      </c>
      <c r="AR114" s="157" t="s">
        <v>22</v>
      </c>
      <c r="AS114" s="160" t="s">
        <v>21</v>
      </c>
    </row>
    <row r="115" spans="1:45" s="2" customFormat="1" ht="21.75" customHeight="1" x14ac:dyDescent="0.2">
      <c r="A115" s="148" t="s">
        <v>0</v>
      </c>
      <c r="B115" s="163"/>
      <c r="C115" s="149"/>
      <c r="D115" s="23" t="s">
        <v>18</v>
      </c>
      <c r="E115" s="113" t="s">
        <v>1</v>
      </c>
      <c r="F115" s="114"/>
      <c r="G115" s="114"/>
      <c r="H115" s="115"/>
      <c r="I115" s="113" t="s">
        <v>2</v>
      </c>
      <c r="J115" s="114"/>
      <c r="K115" s="114"/>
      <c r="L115" s="115"/>
      <c r="M115" s="113" t="s">
        <v>3</v>
      </c>
      <c r="N115" s="114"/>
      <c r="O115" s="114"/>
      <c r="P115" s="115"/>
      <c r="Q115" s="113" t="s">
        <v>4</v>
      </c>
      <c r="R115" s="114"/>
      <c r="S115" s="114"/>
      <c r="T115" s="115"/>
      <c r="U115" s="113" t="s">
        <v>5</v>
      </c>
      <c r="V115" s="114"/>
      <c r="W115" s="115"/>
      <c r="X115" s="113" t="s">
        <v>6</v>
      </c>
      <c r="Y115" s="114"/>
      <c r="Z115" s="114"/>
      <c r="AA115" s="115"/>
      <c r="AB115" s="113" t="s">
        <v>7</v>
      </c>
      <c r="AC115" s="114"/>
      <c r="AD115" s="115"/>
      <c r="AE115" s="113" t="s">
        <v>8</v>
      </c>
      <c r="AF115" s="114"/>
      <c r="AG115" s="114"/>
      <c r="AH115" s="114"/>
      <c r="AI115" s="115"/>
      <c r="AJ115" s="113" t="s">
        <v>9</v>
      </c>
      <c r="AK115" s="114"/>
      <c r="AL115" s="115"/>
      <c r="AM115" s="113" t="s">
        <v>10</v>
      </c>
      <c r="AN115" s="114"/>
      <c r="AO115" s="114"/>
      <c r="AP115" s="115"/>
      <c r="AQ115" s="130"/>
      <c r="AR115" s="158"/>
      <c r="AS115" s="161"/>
    </row>
    <row r="116" spans="1:45" s="6" customFormat="1" ht="11.25" customHeight="1" x14ac:dyDescent="0.2">
      <c r="A116" s="150"/>
      <c r="B116" s="164"/>
      <c r="C116" s="151"/>
      <c r="D116" s="23" t="s">
        <v>19</v>
      </c>
      <c r="E116" s="5">
        <v>1</v>
      </c>
      <c r="F116" s="5">
        <v>2</v>
      </c>
      <c r="G116" s="5">
        <v>3</v>
      </c>
      <c r="H116" s="5">
        <v>4</v>
      </c>
      <c r="I116" s="5">
        <v>5</v>
      </c>
      <c r="J116" s="5">
        <v>6</v>
      </c>
      <c r="K116" s="5">
        <v>7</v>
      </c>
      <c r="L116" s="5">
        <v>8</v>
      </c>
      <c r="M116" s="5">
        <v>9</v>
      </c>
      <c r="N116" s="5">
        <v>10</v>
      </c>
      <c r="O116" s="5">
        <v>11</v>
      </c>
      <c r="P116" s="5">
        <v>12</v>
      </c>
      <c r="Q116" s="5">
        <v>13</v>
      </c>
      <c r="R116" s="5">
        <v>14</v>
      </c>
      <c r="S116" s="5">
        <v>15</v>
      </c>
      <c r="T116" s="5">
        <v>16</v>
      </c>
      <c r="U116" s="5">
        <v>17</v>
      </c>
      <c r="V116" s="5">
        <v>18</v>
      </c>
      <c r="W116" s="5">
        <v>19</v>
      </c>
      <c r="X116" s="5">
        <v>20</v>
      </c>
      <c r="Y116" s="5">
        <v>21</v>
      </c>
      <c r="Z116" s="5">
        <v>22</v>
      </c>
      <c r="AA116" s="5">
        <v>23</v>
      </c>
      <c r="AB116" s="5">
        <v>24</v>
      </c>
      <c r="AC116" s="5">
        <v>25</v>
      </c>
      <c r="AD116" s="5">
        <v>26</v>
      </c>
      <c r="AE116" s="5">
        <v>27</v>
      </c>
      <c r="AF116" s="5">
        <v>28</v>
      </c>
      <c r="AG116" s="5">
        <v>29</v>
      </c>
      <c r="AH116" s="5">
        <v>30</v>
      </c>
      <c r="AI116" s="5">
        <v>31</v>
      </c>
      <c r="AJ116" s="5">
        <v>32</v>
      </c>
      <c r="AK116" s="5">
        <v>33</v>
      </c>
      <c r="AL116" s="5">
        <v>34</v>
      </c>
      <c r="AM116" s="5">
        <v>35</v>
      </c>
      <c r="AN116" s="5">
        <v>36</v>
      </c>
      <c r="AO116" s="5">
        <v>37</v>
      </c>
      <c r="AP116" s="5">
        <v>38</v>
      </c>
      <c r="AQ116" s="131"/>
      <c r="AR116" s="159"/>
      <c r="AS116" s="162"/>
    </row>
    <row r="117" spans="1:45" ht="12.75" customHeight="1" x14ac:dyDescent="0.2">
      <c r="A117" s="108" t="s">
        <v>25</v>
      </c>
      <c r="B117" s="105" t="s">
        <v>13</v>
      </c>
      <c r="C117" s="51" t="s">
        <v>94</v>
      </c>
      <c r="D117" s="52"/>
      <c r="E117" s="27"/>
      <c r="F117" s="92" t="s">
        <v>121</v>
      </c>
      <c r="G117" s="27"/>
      <c r="H117" s="27"/>
      <c r="I117" s="27"/>
      <c r="J117" s="27"/>
      <c r="K117" s="92" t="s">
        <v>117</v>
      </c>
      <c r="L117" s="27"/>
      <c r="M117" s="27"/>
      <c r="N117" s="27"/>
      <c r="O117" s="92" t="s">
        <v>117</v>
      </c>
      <c r="P117" s="27"/>
      <c r="Q117" s="27"/>
      <c r="R117" s="92" t="s">
        <v>117</v>
      </c>
      <c r="S117" s="27"/>
      <c r="T117" s="92" t="s">
        <v>117</v>
      </c>
      <c r="U117" s="27"/>
      <c r="V117" s="27"/>
      <c r="W117" s="27"/>
      <c r="X117" s="92" t="s">
        <v>117</v>
      </c>
      <c r="Y117" s="27"/>
      <c r="Z117" s="27"/>
      <c r="AA117" s="92" t="s">
        <v>117</v>
      </c>
      <c r="AB117" s="27"/>
      <c r="AC117" s="27"/>
      <c r="AD117" s="27"/>
      <c r="AE117" s="27"/>
      <c r="AF117" s="27"/>
      <c r="AG117" s="27"/>
      <c r="AH117" s="27"/>
      <c r="AI117" s="99" t="s">
        <v>122</v>
      </c>
      <c r="AJ117" s="27"/>
      <c r="AK117" s="27"/>
      <c r="AL117" s="27"/>
      <c r="AM117" s="44"/>
      <c r="AN117" s="44"/>
      <c r="AO117" s="44"/>
      <c r="AP117" s="44"/>
      <c r="AQ117" s="40">
        <f t="shared" ref="AQ117:AQ138" si="35">COUNTA(E117:AP117)</f>
        <v>8</v>
      </c>
      <c r="AR117" s="3">
        <f>34*6</f>
        <v>204</v>
      </c>
      <c r="AS117" s="8">
        <f t="shared" ref="AS117:AS138" si="36">AQ117/AR117</f>
        <v>3.9215686274509803E-2</v>
      </c>
    </row>
    <row r="118" spans="1:45" x14ac:dyDescent="0.2">
      <c r="A118" s="108"/>
      <c r="B118" s="106"/>
      <c r="C118" s="51" t="s">
        <v>95</v>
      </c>
      <c r="D118" s="52"/>
      <c r="E118" s="27"/>
      <c r="F118" s="92" t="s">
        <v>121</v>
      </c>
      <c r="G118" s="27"/>
      <c r="H118" s="27"/>
      <c r="I118" s="27"/>
      <c r="J118" s="27"/>
      <c r="K118" s="92" t="s">
        <v>117</v>
      </c>
      <c r="L118" s="27"/>
      <c r="M118" s="27"/>
      <c r="N118" s="27"/>
      <c r="O118" s="92" t="s">
        <v>117</v>
      </c>
      <c r="P118" s="27"/>
      <c r="Q118" s="27"/>
      <c r="R118" s="92" t="s">
        <v>117</v>
      </c>
      <c r="S118" s="27"/>
      <c r="T118" s="92" t="s">
        <v>117</v>
      </c>
      <c r="U118" s="27"/>
      <c r="V118" s="27"/>
      <c r="W118" s="27"/>
      <c r="X118" s="92" t="s">
        <v>117</v>
      </c>
      <c r="Y118" s="27"/>
      <c r="Z118" s="27"/>
      <c r="AA118" s="92" t="s">
        <v>117</v>
      </c>
      <c r="AB118" s="27"/>
      <c r="AC118" s="27"/>
      <c r="AD118" s="27"/>
      <c r="AE118" s="27"/>
      <c r="AF118" s="27"/>
      <c r="AG118" s="27"/>
      <c r="AH118" s="27"/>
      <c r="AI118" s="99" t="s">
        <v>122</v>
      </c>
      <c r="AJ118" s="27"/>
      <c r="AK118" s="27"/>
      <c r="AL118" s="27"/>
      <c r="AM118" s="44"/>
      <c r="AN118" s="44"/>
      <c r="AO118" s="44"/>
      <c r="AP118" s="44"/>
      <c r="AQ118" s="40">
        <f t="shared" si="35"/>
        <v>8</v>
      </c>
      <c r="AR118" s="3">
        <f t="shared" ref="AR118" si="37">34*6</f>
        <v>204</v>
      </c>
      <c r="AS118" s="8">
        <f t="shared" si="36"/>
        <v>3.9215686274509803E-2</v>
      </c>
    </row>
    <row r="119" spans="1:45" ht="12.75" customHeight="1" x14ac:dyDescent="0.2">
      <c r="A119" s="108"/>
      <c r="B119" s="105" t="s">
        <v>27</v>
      </c>
      <c r="C119" s="51" t="s">
        <v>94</v>
      </c>
      <c r="D119" s="52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92"/>
      <c r="S119" s="27"/>
      <c r="T119" s="27"/>
      <c r="U119" s="27"/>
      <c r="V119" s="27"/>
      <c r="W119" s="92" t="s">
        <v>117</v>
      </c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93" t="s">
        <v>123</v>
      </c>
      <c r="AL119" s="27"/>
      <c r="AM119" s="44"/>
      <c r="AN119" s="44"/>
      <c r="AO119" s="44"/>
      <c r="AP119" s="44"/>
      <c r="AQ119" s="40">
        <f t="shared" si="35"/>
        <v>2</v>
      </c>
      <c r="AR119" s="3">
        <f>34*3</f>
        <v>102</v>
      </c>
      <c r="AS119" s="8">
        <f t="shared" si="36"/>
        <v>1.9607843137254902E-2</v>
      </c>
    </row>
    <row r="120" spans="1:45" x14ac:dyDescent="0.2">
      <c r="A120" s="108"/>
      <c r="B120" s="106"/>
      <c r="C120" s="51" t="s">
        <v>95</v>
      </c>
      <c r="D120" s="52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92" t="s">
        <v>117</v>
      </c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93" t="s">
        <v>123</v>
      </c>
      <c r="AL120" s="27"/>
      <c r="AM120" s="44"/>
      <c r="AN120" s="44"/>
      <c r="AO120" s="44"/>
      <c r="AP120" s="44"/>
      <c r="AQ120" s="40">
        <f t="shared" si="35"/>
        <v>2</v>
      </c>
      <c r="AR120" s="3">
        <f t="shared" ref="AR120:AR122" si="38">34*3</f>
        <v>102</v>
      </c>
      <c r="AS120" s="8">
        <f t="shared" si="36"/>
        <v>1.9607843137254902E-2</v>
      </c>
    </row>
    <row r="121" spans="1:45" ht="12.75" customHeight="1" x14ac:dyDescent="0.2">
      <c r="A121" s="108"/>
      <c r="B121" s="105" t="s">
        <v>12</v>
      </c>
      <c r="C121" s="51" t="s">
        <v>94</v>
      </c>
      <c r="D121" s="52"/>
      <c r="E121" s="27"/>
      <c r="F121" s="27"/>
      <c r="G121" s="27"/>
      <c r="H121" s="27"/>
      <c r="I121" s="92" t="s">
        <v>117</v>
      </c>
      <c r="J121" s="27"/>
      <c r="K121" s="92" t="s">
        <v>117</v>
      </c>
      <c r="L121" s="27"/>
      <c r="M121" s="27"/>
      <c r="N121" s="27"/>
      <c r="O121" s="92" t="s">
        <v>117</v>
      </c>
      <c r="P121" s="27"/>
      <c r="Q121" s="92" t="s">
        <v>117</v>
      </c>
      <c r="R121" s="27"/>
      <c r="S121" s="27"/>
      <c r="T121" s="92" t="s">
        <v>117</v>
      </c>
      <c r="U121" s="98"/>
      <c r="V121" s="27"/>
      <c r="W121" s="92"/>
      <c r="X121" s="92" t="s">
        <v>117</v>
      </c>
      <c r="Y121" s="27"/>
      <c r="Z121" s="27"/>
      <c r="AA121" s="27"/>
      <c r="AB121" s="27"/>
      <c r="AC121" s="27"/>
      <c r="AD121" s="27"/>
      <c r="AE121" s="27"/>
      <c r="AF121" s="92" t="s">
        <v>117</v>
      </c>
      <c r="AG121" s="27"/>
      <c r="AH121" s="27"/>
      <c r="AI121" s="27"/>
      <c r="AJ121" s="27"/>
      <c r="AK121" s="93" t="s">
        <v>123</v>
      </c>
      <c r="AL121" s="27"/>
      <c r="AM121" s="44"/>
      <c r="AN121" s="44"/>
      <c r="AO121" s="44"/>
      <c r="AP121" s="44"/>
      <c r="AQ121" s="40">
        <f t="shared" si="35"/>
        <v>8</v>
      </c>
      <c r="AR121" s="3">
        <f t="shared" si="38"/>
        <v>102</v>
      </c>
      <c r="AS121" s="8">
        <f t="shared" si="36"/>
        <v>7.8431372549019607E-2</v>
      </c>
    </row>
    <row r="122" spans="1:45" ht="12.75" customHeight="1" x14ac:dyDescent="0.2">
      <c r="A122" s="108"/>
      <c r="B122" s="106"/>
      <c r="C122" s="51" t="s">
        <v>95</v>
      </c>
      <c r="D122" s="52"/>
      <c r="E122" s="27"/>
      <c r="F122" s="27"/>
      <c r="G122" s="27"/>
      <c r="H122" s="27"/>
      <c r="I122" s="92" t="s">
        <v>117</v>
      </c>
      <c r="J122" s="27"/>
      <c r="K122" s="92" t="s">
        <v>117</v>
      </c>
      <c r="L122" s="27"/>
      <c r="M122" s="27"/>
      <c r="N122" s="27"/>
      <c r="O122" s="92" t="s">
        <v>117</v>
      </c>
      <c r="P122" s="27"/>
      <c r="Q122" s="92" t="s">
        <v>117</v>
      </c>
      <c r="R122" s="27"/>
      <c r="S122" s="27"/>
      <c r="T122" s="92" t="s">
        <v>117</v>
      </c>
      <c r="U122" s="98"/>
      <c r="V122" s="27"/>
      <c r="W122" s="27"/>
      <c r="X122" s="92" t="s">
        <v>117</v>
      </c>
      <c r="Y122" s="27"/>
      <c r="Z122" s="27"/>
      <c r="AA122" s="27"/>
      <c r="AB122" s="27"/>
      <c r="AC122" s="27"/>
      <c r="AD122" s="27"/>
      <c r="AE122" s="27"/>
      <c r="AF122" s="92" t="s">
        <v>117</v>
      </c>
      <c r="AG122" s="27"/>
      <c r="AH122" s="27"/>
      <c r="AI122" s="44"/>
      <c r="AJ122" s="44"/>
      <c r="AK122" s="93" t="s">
        <v>123</v>
      </c>
      <c r="AL122" s="27"/>
      <c r="AM122" s="44"/>
      <c r="AN122" s="44"/>
      <c r="AO122" s="44"/>
      <c r="AP122" s="44"/>
      <c r="AQ122" s="40">
        <f t="shared" si="35"/>
        <v>8</v>
      </c>
      <c r="AR122" s="3">
        <f t="shared" si="38"/>
        <v>102</v>
      </c>
      <c r="AS122" s="8">
        <f t="shared" si="36"/>
        <v>7.8431372549019607E-2</v>
      </c>
    </row>
    <row r="123" spans="1:45" ht="12.75" customHeight="1" x14ac:dyDescent="0.2">
      <c r="A123" s="108"/>
      <c r="B123" s="105" t="s">
        <v>11</v>
      </c>
      <c r="C123" s="51" t="s">
        <v>94</v>
      </c>
      <c r="D123" s="52"/>
      <c r="E123" s="27"/>
      <c r="F123" s="92" t="s">
        <v>121</v>
      </c>
      <c r="G123" s="27"/>
      <c r="H123" s="92" t="s">
        <v>117</v>
      </c>
      <c r="I123" s="27"/>
      <c r="J123" s="27"/>
      <c r="K123" s="92" t="s">
        <v>117</v>
      </c>
      <c r="L123" s="27"/>
      <c r="M123" s="92" t="s">
        <v>117</v>
      </c>
      <c r="N123" s="27"/>
      <c r="O123" s="98"/>
      <c r="P123" s="92" t="s">
        <v>117</v>
      </c>
      <c r="Q123" s="27"/>
      <c r="R123" s="92" t="s">
        <v>117</v>
      </c>
      <c r="S123" s="27"/>
      <c r="T123" s="98"/>
      <c r="U123" s="92" t="s">
        <v>117</v>
      </c>
      <c r="V123" s="27"/>
      <c r="W123" s="27"/>
      <c r="X123" s="92" t="s">
        <v>117</v>
      </c>
      <c r="Y123" s="27"/>
      <c r="Z123" s="92" t="s">
        <v>117</v>
      </c>
      <c r="AA123" s="27"/>
      <c r="AB123" s="27"/>
      <c r="AC123" s="92" t="s">
        <v>117</v>
      </c>
      <c r="AD123" s="27"/>
      <c r="AE123" s="92" t="s">
        <v>117</v>
      </c>
      <c r="AF123" s="27"/>
      <c r="AG123" s="92" t="s">
        <v>117</v>
      </c>
      <c r="AH123" s="27"/>
      <c r="AI123" s="95" t="s">
        <v>122</v>
      </c>
      <c r="AJ123" s="95" t="s">
        <v>122</v>
      </c>
      <c r="AK123" s="27"/>
      <c r="AL123" s="27"/>
      <c r="AM123" s="44"/>
      <c r="AN123" s="44"/>
      <c r="AO123" s="44"/>
      <c r="AP123" s="44"/>
      <c r="AQ123" s="40">
        <f t="shared" si="35"/>
        <v>14</v>
      </c>
      <c r="AR123" s="3">
        <f>34*5</f>
        <v>170</v>
      </c>
      <c r="AS123" s="8">
        <f t="shared" si="36"/>
        <v>8.2352941176470587E-2</v>
      </c>
    </row>
    <row r="124" spans="1:45" ht="12.75" customHeight="1" x14ac:dyDescent="0.2">
      <c r="A124" s="108"/>
      <c r="B124" s="106"/>
      <c r="C124" s="51" t="s">
        <v>95</v>
      </c>
      <c r="D124" s="52"/>
      <c r="E124" s="27"/>
      <c r="F124" s="92" t="s">
        <v>121</v>
      </c>
      <c r="G124" s="27"/>
      <c r="H124" s="92" t="s">
        <v>117</v>
      </c>
      <c r="I124" s="27"/>
      <c r="J124" s="27"/>
      <c r="K124" s="92" t="s">
        <v>117</v>
      </c>
      <c r="L124" s="27"/>
      <c r="M124" s="92" t="s">
        <v>117</v>
      </c>
      <c r="N124" s="27"/>
      <c r="O124" s="27"/>
      <c r="P124" s="92" t="s">
        <v>117</v>
      </c>
      <c r="Q124" s="27"/>
      <c r="R124" s="92" t="s">
        <v>117</v>
      </c>
      <c r="S124" s="27"/>
      <c r="T124" s="27"/>
      <c r="U124" s="92" t="s">
        <v>117</v>
      </c>
      <c r="V124" s="27"/>
      <c r="W124" s="27"/>
      <c r="X124" s="92" t="s">
        <v>117</v>
      </c>
      <c r="Y124" s="27"/>
      <c r="Z124" s="92" t="s">
        <v>117</v>
      </c>
      <c r="AA124" s="27"/>
      <c r="AB124" s="27"/>
      <c r="AC124" s="92" t="s">
        <v>117</v>
      </c>
      <c r="AD124" s="27"/>
      <c r="AE124" s="92" t="s">
        <v>117</v>
      </c>
      <c r="AF124" s="27"/>
      <c r="AG124" s="92" t="s">
        <v>117</v>
      </c>
      <c r="AH124" s="27"/>
      <c r="AI124" s="95" t="s">
        <v>122</v>
      </c>
      <c r="AJ124" s="95" t="s">
        <v>122</v>
      </c>
      <c r="AK124" s="27"/>
      <c r="AL124" s="27"/>
      <c r="AM124" s="44"/>
      <c r="AN124" s="44"/>
      <c r="AO124" s="44"/>
      <c r="AP124" s="44"/>
      <c r="AQ124" s="40">
        <f t="shared" si="35"/>
        <v>14</v>
      </c>
      <c r="AR124" s="3">
        <f t="shared" ref="AR124" si="39">34*5</f>
        <v>170</v>
      </c>
      <c r="AS124" s="8">
        <f t="shared" si="36"/>
        <v>8.2352941176470587E-2</v>
      </c>
    </row>
    <row r="125" spans="1:45" x14ac:dyDescent="0.2">
      <c r="A125" s="108"/>
      <c r="B125" s="105" t="s">
        <v>28</v>
      </c>
      <c r="C125" s="51" t="s">
        <v>94</v>
      </c>
      <c r="D125" s="52"/>
      <c r="E125" s="27"/>
      <c r="F125" s="27"/>
      <c r="G125" s="27"/>
      <c r="H125" s="92" t="s">
        <v>117</v>
      </c>
      <c r="I125" s="27"/>
      <c r="J125" s="27"/>
      <c r="K125" s="27"/>
      <c r="L125" s="27"/>
      <c r="M125" s="27"/>
      <c r="N125" s="92" t="s">
        <v>117</v>
      </c>
      <c r="O125" s="27"/>
      <c r="P125" s="92" t="s">
        <v>117</v>
      </c>
      <c r="Q125" s="27"/>
      <c r="R125" s="27"/>
      <c r="S125" s="27"/>
      <c r="T125" s="27"/>
      <c r="U125" s="92" t="s">
        <v>117</v>
      </c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92" t="s">
        <v>117</v>
      </c>
      <c r="AH125" s="27"/>
      <c r="AI125" s="44"/>
      <c r="AJ125" s="95" t="s">
        <v>123</v>
      </c>
      <c r="AK125" s="27"/>
      <c r="AL125" s="27"/>
      <c r="AM125" s="44"/>
      <c r="AN125" s="44"/>
      <c r="AO125" s="44"/>
      <c r="AP125" s="44"/>
      <c r="AQ125" s="40">
        <f t="shared" si="35"/>
        <v>6</v>
      </c>
      <c r="AR125" s="3">
        <f>34*3</f>
        <v>102</v>
      </c>
      <c r="AS125" s="8">
        <f t="shared" si="36"/>
        <v>5.8823529411764705E-2</v>
      </c>
    </row>
    <row r="126" spans="1:45" x14ac:dyDescent="0.2">
      <c r="A126" s="108"/>
      <c r="B126" s="106"/>
      <c r="C126" s="51" t="s">
        <v>95</v>
      </c>
      <c r="D126" s="52"/>
      <c r="E126" s="27"/>
      <c r="F126" s="27"/>
      <c r="G126" s="27"/>
      <c r="H126" s="92" t="s">
        <v>117</v>
      </c>
      <c r="I126" s="27"/>
      <c r="J126" s="27"/>
      <c r="K126" s="27"/>
      <c r="L126" s="27"/>
      <c r="M126" s="27"/>
      <c r="N126" s="92" t="s">
        <v>117</v>
      </c>
      <c r="O126" s="27"/>
      <c r="P126" s="92" t="s">
        <v>117</v>
      </c>
      <c r="Q126" s="27"/>
      <c r="R126" s="27"/>
      <c r="S126" s="27"/>
      <c r="T126" s="27"/>
      <c r="U126" s="92" t="s">
        <v>117</v>
      </c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92" t="s">
        <v>117</v>
      </c>
      <c r="AH126" s="27"/>
      <c r="AI126" s="44"/>
      <c r="AJ126" s="95" t="s">
        <v>123</v>
      </c>
      <c r="AK126" s="27"/>
      <c r="AL126" s="27"/>
      <c r="AM126" s="44"/>
      <c r="AN126" s="44"/>
      <c r="AO126" s="44"/>
      <c r="AP126" s="44"/>
      <c r="AQ126" s="40">
        <f t="shared" si="35"/>
        <v>6</v>
      </c>
      <c r="AR126" s="3">
        <f t="shared" ref="AR126" si="40">34*3</f>
        <v>102</v>
      </c>
      <c r="AS126" s="8">
        <f t="shared" si="36"/>
        <v>5.8823529411764705E-2</v>
      </c>
    </row>
    <row r="127" spans="1:45" ht="12.75" customHeight="1" x14ac:dyDescent="0.2">
      <c r="A127" s="108"/>
      <c r="B127" s="105" t="s">
        <v>30</v>
      </c>
      <c r="C127" s="51" t="s">
        <v>94</v>
      </c>
      <c r="D127" s="52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92" t="s">
        <v>117</v>
      </c>
      <c r="Z127" s="27"/>
      <c r="AA127" s="27"/>
      <c r="AB127" s="27"/>
      <c r="AC127" s="27"/>
      <c r="AD127" s="27"/>
      <c r="AE127" s="27"/>
      <c r="AF127" s="27"/>
      <c r="AG127" s="43"/>
      <c r="AH127" s="93" t="s">
        <v>123</v>
      </c>
      <c r="AI127" s="93" t="s">
        <v>123</v>
      </c>
      <c r="AJ127" s="44"/>
      <c r="AK127" s="27"/>
      <c r="AL127" s="27"/>
      <c r="AM127" s="44"/>
      <c r="AN127" s="44"/>
      <c r="AO127" s="44"/>
      <c r="AP127" s="44"/>
      <c r="AQ127" s="40">
        <f t="shared" si="35"/>
        <v>3</v>
      </c>
      <c r="AR127" s="3">
        <f>34*1</f>
        <v>34</v>
      </c>
      <c r="AS127" s="8">
        <f>AQ127/AR127</f>
        <v>8.8235294117647065E-2</v>
      </c>
    </row>
    <row r="128" spans="1:45" ht="12.75" customHeight="1" x14ac:dyDescent="0.2">
      <c r="A128" s="108"/>
      <c r="B128" s="106"/>
      <c r="C128" s="51" t="s">
        <v>95</v>
      </c>
      <c r="D128" s="52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92" t="s">
        <v>117</v>
      </c>
      <c r="Z128" s="27"/>
      <c r="AA128" s="27"/>
      <c r="AB128" s="27"/>
      <c r="AC128" s="27"/>
      <c r="AD128" s="27"/>
      <c r="AE128" s="27"/>
      <c r="AF128" s="27"/>
      <c r="AG128" s="43"/>
      <c r="AH128" s="93" t="s">
        <v>123</v>
      </c>
      <c r="AI128" s="93" t="s">
        <v>123</v>
      </c>
      <c r="AJ128" s="43"/>
      <c r="AK128" s="27"/>
      <c r="AL128" s="27"/>
      <c r="AM128" s="44"/>
      <c r="AN128" s="44"/>
      <c r="AO128" s="44"/>
      <c r="AP128" s="44"/>
      <c r="AQ128" s="40">
        <f t="shared" si="35"/>
        <v>3</v>
      </c>
      <c r="AR128" s="3">
        <f t="shared" ref="AR128:AR134" si="41">34*1</f>
        <v>34</v>
      </c>
      <c r="AS128" s="8">
        <f t="shared" si="36"/>
        <v>8.8235294117647065E-2</v>
      </c>
    </row>
    <row r="129" spans="1:45" ht="12.75" customHeight="1" x14ac:dyDescent="0.2">
      <c r="A129" s="108"/>
      <c r="B129" s="105" t="s">
        <v>29</v>
      </c>
      <c r="C129" s="51" t="s">
        <v>94</v>
      </c>
      <c r="D129" s="52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92" t="s">
        <v>117</v>
      </c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93" t="s">
        <v>123</v>
      </c>
      <c r="AI129" s="43"/>
      <c r="AJ129" s="93" t="s">
        <v>123</v>
      </c>
      <c r="AK129" s="27"/>
      <c r="AL129" s="27"/>
      <c r="AM129" s="44"/>
      <c r="AN129" s="44"/>
      <c r="AO129" s="44"/>
      <c r="AP129" s="44"/>
      <c r="AQ129" s="40">
        <f t="shared" si="35"/>
        <v>3</v>
      </c>
      <c r="AR129" s="3">
        <f t="shared" si="41"/>
        <v>34</v>
      </c>
      <c r="AS129" s="8">
        <f t="shared" si="36"/>
        <v>8.8235294117647065E-2</v>
      </c>
    </row>
    <row r="130" spans="1:45" ht="12.75" customHeight="1" x14ac:dyDescent="0.2">
      <c r="A130" s="108"/>
      <c r="B130" s="106"/>
      <c r="C130" s="51" t="s">
        <v>95</v>
      </c>
      <c r="D130" s="52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92" t="s">
        <v>117</v>
      </c>
      <c r="X130" s="27"/>
      <c r="Y130" s="27"/>
      <c r="Z130" s="27"/>
      <c r="AA130" s="27"/>
      <c r="AB130" s="27"/>
      <c r="AC130" s="27"/>
      <c r="AD130" s="27"/>
      <c r="AE130" s="27"/>
      <c r="AF130" s="43"/>
      <c r="AG130" s="43"/>
      <c r="AH130" s="93" t="s">
        <v>123</v>
      </c>
      <c r="AI130" s="27"/>
      <c r="AJ130" s="93" t="s">
        <v>123</v>
      </c>
      <c r="AK130" s="43"/>
      <c r="AL130" s="27"/>
      <c r="AM130" s="44"/>
      <c r="AN130" s="44"/>
      <c r="AO130" s="44"/>
      <c r="AP130" s="44"/>
      <c r="AQ130" s="40">
        <f t="shared" si="35"/>
        <v>3</v>
      </c>
      <c r="AR130" s="3">
        <f t="shared" si="41"/>
        <v>34</v>
      </c>
      <c r="AS130" s="8">
        <f t="shared" si="36"/>
        <v>8.8235294117647065E-2</v>
      </c>
    </row>
    <row r="131" spans="1:45" ht="12.75" customHeight="1" x14ac:dyDescent="0.2">
      <c r="A131" s="108"/>
      <c r="B131" s="104" t="s">
        <v>51</v>
      </c>
      <c r="C131" s="51" t="s">
        <v>94</v>
      </c>
      <c r="D131" s="52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43"/>
      <c r="AI131" s="43"/>
      <c r="AJ131" s="44"/>
      <c r="AK131" s="27"/>
      <c r="AL131" s="27"/>
      <c r="AM131" s="44"/>
      <c r="AN131" s="44"/>
      <c r="AO131" s="44"/>
      <c r="AP131" s="44"/>
      <c r="AQ131" s="40">
        <f t="shared" si="35"/>
        <v>0</v>
      </c>
      <c r="AR131" s="3">
        <f t="shared" si="41"/>
        <v>34</v>
      </c>
      <c r="AS131" s="8">
        <f t="shared" si="36"/>
        <v>0</v>
      </c>
    </row>
    <row r="132" spans="1:45" ht="12.75" customHeight="1" x14ac:dyDescent="0.2">
      <c r="A132" s="108"/>
      <c r="B132" s="104"/>
      <c r="C132" s="51" t="s">
        <v>95</v>
      </c>
      <c r="D132" s="52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43"/>
      <c r="AI132" s="43"/>
      <c r="AJ132" s="44"/>
      <c r="AK132" s="27"/>
      <c r="AL132" s="27"/>
      <c r="AM132" s="44"/>
      <c r="AN132" s="44"/>
      <c r="AO132" s="44"/>
      <c r="AP132" s="44"/>
      <c r="AQ132" s="40">
        <f t="shared" si="35"/>
        <v>0</v>
      </c>
      <c r="AR132" s="3">
        <f t="shared" si="41"/>
        <v>34</v>
      </c>
      <c r="AS132" s="8">
        <f t="shared" si="36"/>
        <v>0</v>
      </c>
    </row>
    <row r="133" spans="1:45" ht="12.75" customHeight="1" x14ac:dyDescent="0.2">
      <c r="A133" s="108"/>
      <c r="B133" s="104" t="s">
        <v>52</v>
      </c>
      <c r="C133" s="51" t="s">
        <v>94</v>
      </c>
      <c r="D133" s="52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43"/>
      <c r="AI133" s="43"/>
      <c r="AJ133" s="44"/>
      <c r="AK133" s="27"/>
      <c r="AL133" s="27"/>
      <c r="AM133" s="44"/>
      <c r="AN133" s="44"/>
      <c r="AO133" s="44"/>
      <c r="AP133" s="44"/>
      <c r="AQ133" s="40">
        <f t="shared" si="35"/>
        <v>0</v>
      </c>
      <c r="AR133" s="3">
        <f t="shared" si="41"/>
        <v>34</v>
      </c>
      <c r="AS133" s="8">
        <f t="shared" si="36"/>
        <v>0</v>
      </c>
    </row>
    <row r="134" spans="1:45" ht="12.75" customHeight="1" x14ac:dyDescent="0.2">
      <c r="A134" s="108"/>
      <c r="B134" s="104"/>
      <c r="C134" s="51" t="s">
        <v>95</v>
      </c>
      <c r="D134" s="52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43"/>
      <c r="AI134" s="43"/>
      <c r="AJ134" s="44"/>
      <c r="AK134" s="27"/>
      <c r="AL134" s="27"/>
      <c r="AM134" s="44"/>
      <c r="AN134" s="44"/>
      <c r="AO134" s="44"/>
      <c r="AP134" s="44"/>
      <c r="AQ134" s="40">
        <f t="shared" si="35"/>
        <v>0</v>
      </c>
      <c r="AR134" s="3">
        <f t="shared" si="41"/>
        <v>34</v>
      </c>
      <c r="AS134" s="8">
        <f t="shared" si="36"/>
        <v>0</v>
      </c>
    </row>
    <row r="135" spans="1:45" ht="12.75" customHeight="1" x14ac:dyDescent="0.2">
      <c r="A135" s="108"/>
      <c r="B135" s="104" t="s">
        <v>79</v>
      </c>
      <c r="C135" s="51" t="s">
        <v>94</v>
      </c>
      <c r="D135" s="52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43"/>
      <c r="AI135" s="43"/>
      <c r="AJ135" s="44"/>
      <c r="AK135" s="27"/>
      <c r="AL135" s="92" t="s">
        <v>117</v>
      </c>
      <c r="AM135" s="44"/>
      <c r="AN135" s="44"/>
      <c r="AO135" s="44"/>
      <c r="AP135" s="44"/>
      <c r="AQ135" s="40">
        <f t="shared" si="35"/>
        <v>1</v>
      </c>
      <c r="AR135" s="3">
        <f>34*2</f>
        <v>68</v>
      </c>
      <c r="AS135" s="8">
        <f t="shared" si="36"/>
        <v>1.4705882352941176E-2</v>
      </c>
    </row>
    <row r="136" spans="1:45" ht="12.75" customHeight="1" x14ac:dyDescent="0.2">
      <c r="A136" s="108"/>
      <c r="B136" s="104"/>
      <c r="C136" s="51" t="s">
        <v>95</v>
      </c>
      <c r="D136" s="52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43"/>
      <c r="AI136" s="43"/>
      <c r="AJ136" s="44"/>
      <c r="AK136" s="27"/>
      <c r="AL136" s="92" t="s">
        <v>117</v>
      </c>
      <c r="AM136" s="44"/>
      <c r="AN136" s="44"/>
      <c r="AO136" s="44"/>
      <c r="AP136" s="44"/>
      <c r="AQ136" s="40">
        <f t="shared" si="35"/>
        <v>1</v>
      </c>
      <c r="AR136" s="3">
        <f t="shared" ref="AR136:AR138" si="42">34*2</f>
        <v>68</v>
      </c>
      <c r="AS136" s="8">
        <f t="shared" si="36"/>
        <v>1.4705882352941176E-2</v>
      </c>
    </row>
    <row r="137" spans="1:45" ht="12.75" customHeight="1" x14ac:dyDescent="0.2">
      <c r="A137" s="108"/>
      <c r="B137" s="104" t="s">
        <v>71</v>
      </c>
      <c r="C137" s="51" t="s">
        <v>94</v>
      </c>
      <c r="D137" s="52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43"/>
      <c r="AI137" s="43"/>
      <c r="AJ137" s="44"/>
      <c r="AK137" s="27"/>
      <c r="AL137" s="27"/>
      <c r="AM137" s="44"/>
      <c r="AN137" s="44"/>
      <c r="AO137" s="44"/>
      <c r="AP137" s="44"/>
      <c r="AQ137" s="40">
        <f t="shared" si="35"/>
        <v>0</v>
      </c>
      <c r="AR137" s="3">
        <f t="shared" si="42"/>
        <v>68</v>
      </c>
      <c r="AS137" s="8">
        <f t="shared" si="36"/>
        <v>0</v>
      </c>
    </row>
    <row r="138" spans="1:45" ht="12.75" customHeight="1" x14ac:dyDescent="0.2">
      <c r="A138" s="108"/>
      <c r="B138" s="104"/>
      <c r="C138" s="51" t="s">
        <v>95</v>
      </c>
      <c r="D138" s="52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43"/>
      <c r="AI138" s="43"/>
      <c r="AJ138" s="44"/>
      <c r="AK138" s="27"/>
      <c r="AL138" s="27"/>
      <c r="AM138" s="44"/>
      <c r="AN138" s="44"/>
      <c r="AO138" s="44"/>
      <c r="AP138" s="44"/>
      <c r="AQ138" s="40">
        <f t="shared" si="35"/>
        <v>0</v>
      </c>
      <c r="AR138" s="3">
        <f t="shared" si="42"/>
        <v>68</v>
      </c>
      <c r="AS138" s="8">
        <f t="shared" si="36"/>
        <v>0</v>
      </c>
    </row>
    <row r="139" spans="1:45" ht="27" customHeight="1" x14ac:dyDescent="0.2">
      <c r="A139" s="64"/>
      <c r="B139" s="65"/>
      <c r="C139" s="65"/>
      <c r="D139" s="65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4"/>
      <c r="AN139" s="64"/>
      <c r="AO139" s="64"/>
      <c r="AP139" s="64"/>
      <c r="AQ139" s="64"/>
      <c r="AR139" s="64"/>
      <c r="AS139" s="64"/>
    </row>
    <row r="140" spans="1:45" s="2" customFormat="1" ht="81.75" customHeight="1" x14ac:dyDescent="0.2">
      <c r="A140" s="112" t="s">
        <v>33</v>
      </c>
      <c r="B140" s="112"/>
      <c r="C140" s="112"/>
      <c r="D140" s="112"/>
      <c r="E140" s="144" t="s">
        <v>40</v>
      </c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144"/>
      <c r="Y140" s="144"/>
      <c r="Z140" s="144"/>
      <c r="AA140" s="144"/>
      <c r="AB140" s="144"/>
      <c r="AC140" s="144"/>
      <c r="AD140" s="144"/>
      <c r="AE140" s="144"/>
      <c r="AF140" s="144"/>
      <c r="AG140" s="144"/>
      <c r="AH140" s="144"/>
      <c r="AI140" s="144"/>
      <c r="AJ140" s="144"/>
      <c r="AK140" s="144"/>
      <c r="AL140" s="144"/>
      <c r="AM140" s="144"/>
      <c r="AN140" s="144"/>
      <c r="AO140" s="144"/>
      <c r="AP140" s="144"/>
      <c r="AQ140" s="128" t="s">
        <v>20</v>
      </c>
      <c r="AR140" s="155" t="s">
        <v>22</v>
      </c>
      <c r="AS140" s="156" t="s">
        <v>21</v>
      </c>
    </row>
    <row r="141" spans="1:45" s="2" customFormat="1" ht="21.75" customHeight="1" x14ac:dyDescent="0.2">
      <c r="A141" s="104" t="s">
        <v>0</v>
      </c>
      <c r="B141" s="104"/>
      <c r="C141" s="104"/>
      <c r="D141" s="23" t="s">
        <v>18</v>
      </c>
      <c r="E141" s="104" t="s">
        <v>1</v>
      </c>
      <c r="F141" s="104"/>
      <c r="G141" s="104"/>
      <c r="H141" s="104"/>
      <c r="I141" s="104" t="s">
        <v>2</v>
      </c>
      <c r="J141" s="104"/>
      <c r="K141" s="104"/>
      <c r="L141" s="104"/>
      <c r="M141" s="104" t="s">
        <v>3</v>
      </c>
      <c r="N141" s="104"/>
      <c r="O141" s="104"/>
      <c r="P141" s="104"/>
      <c r="Q141" s="104" t="s">
        <v>4</v>
      </c>
      <c r="R141" s="104"/>
      <c r="S141" s="104"/>
      <c r="T141" s="104"/>
      <c r="U141" s="104" t="s">
        <v>5</v>
      </c>
      <c r="V141" s="104"/>
      <c r="W141" s="104"/>
      <c r="X141" s="104" t="s">
        <v>6</v>
      </c>
      <c r="Y141" s="104"/>
      <c r="Z141" s="104"/>
      <c r="AA141" s="104"/>
      <c r="AB141" s="104" t="s">
        <v>7</v>
      </c>
      <c r="AC141" s="104"/>
      <c r="AD141" s="104"/>
      <c r="AE141" s="104" t="s">
        <v>8</v>
      </c>
      <c r="AF141" s="104"/>
      <c r="AG141" s="104"/>
      <c r="AH141" s="104"/>
      <c r="AI141" s="104"/>
      <c r="AJ141" s="104" t="s">
        <v>9</v>
      </c>
      <c r="AK141" s="104"/>
      <c r="AL141" s="104"/>
      <c r="AM141" s="104" t="s">
        <v>10</v>
      </c>
      <c r="AN141" s="104"/>
      <c r="AO141" s="104"/>
      <c r="AP141" s="104"/>
      <c r="AQ141" s="128"/>
      <c r="AR141" s="155"/>
      <c r="AS141" s="156"/>
    </row>
    <row r="142" spans="1:45" s="6" customFormat="1" ht="11.25" customHeight="1" x14ac:dyDescent="0.2">
      <c r="A142" s="104"/>
      <c r="B142" s="104"/>
      <c r="C142" s="104"/>
      <c r="D142" s="23" t="s">
        <v>19</v>
      </c>
      <c r="E142" s="5">
        <v>1</v>
      </c>
      <c r="F142" s="5">
        <v>2</v>
      </c>
      <c r="G142" s="5">
        <v>3</v>
      </c>
      <c r="H142" s="5">
        <v>4</v>
      </c>
      <c r="I142" s="5">
        <v>5</v>
      </c>
      <c r="J142" s="5">
        <v>6</v>
      </c>
      <c r="K142" s="5">
        <v>7</v>
      </c>
      <c r="L142" s="5">
        <v>8</v>
      </c>
      <c r="M142" s="5">
        <v>9</v>
      </c>
      <c r="N142" s="5">
        <v>10</v>
      </c>
      <c r="O142" s="5">
        <v>11</v>
      </c>
      <c r="P142" s="5">
        <v>12</v>
      </c>
      <c r="Q142" s="5">
        <v>13</v>
      </c>
      <c r="R142" s="5">
        <v>14</v>
      </c>
      <c r="S142" s="5">
        <v>15</v>
      </c>
      <c r="T142" s="5">
        <v>16</v>
      </c>
      <c r="U142" s="5">
        <v>17</v>
      </c>
      <c r="V142" s="5">
        <v>18</v>
      </c>
      <c r="W142" s="5">
        <v>19</v>
      </c>
      <c r="X142" s="5">
        <v>20</v>
      </c>
      <c r="Y142" s="5">
        <v>21</v>
      </c>
      <c r="Z142" s="5">
        <v>22</v>
      </c>
      <c r="AA142" s="5">
        <v>23</v>
      </c>
      <c r="AB142" s="5">
        <v>24</v>
      </c>
      <c r="AC142" s="5">
        <v>25</v>
      </c>
      <c r="AD142" s="5">
        <v>26</v>
      </c>
      <c r="AE142" s="5">
        <v>27</v>
      </c>
      <c r="AF142" s="5">
        <v>28</v>
      </c>
      <c r="AG142" s="5">
        <v>29</v>
      </c>
      <c r="AH142" s="5">
        <v>30</v>
      </c>
      <c r="AI142" s="5">
        <v>31</v>
      </c>
      <c r="AJ142" s="5">
        <v>32</v>
      </c>
      <c r="AK142" s="5">
        <v>33</v>
      </c>
      <c r="AL142" s="5">
        <v>34</v>
      </c>
      <c r="AM142" s="5">
        <v>35</v>
      </c>
      <c r="AN142" s="5">
        <v>36</v>
      </c>
      <c r="AO142" s="5">
        <v>37</v>
      </c>
      <c r="AP142" s="5">
        <v>38</v>
      </c>
      <c r="AQ142" s="128"/>
      <c r="AR142" s="155"/>
      <c r="AS142" s="156"/>
    </row>
    <row r="143" spans="1:45" ht="12.75" customHeight="1" x14ac:dyDescent="0.2">
      <c r="A143" s="107" t="s">
        <v>25</v>
      </c>
      <c r="B143" s="105" t="s">
        <v>13</v>
      </c>
      <c r="C143" s="51" t="s">
        <v>96</v>
      </c>
      <c r="D143" s="52"/>
      <c r="E143" s="27"/>
      <c r="F143" s="27" t="s">
        <v>121</v>
      </c>
      <c r="G143" s="27" t="s">
        <v>124</v>
      </c>
      <c r="H143" s="27"/>
      <c r="I143" s="27" t="s">
        <v>124</v>
      </c>
      <c r="J143" s="27"/>
      <c r="K143" s="27"/>
      <c r="L143" s="27"/>
      <c r="M143" s="27"/>
      <c r="N143" s="27"/>
      <c r="O143" s="27"/>
      <c r="P143" s="27" t="s">
        <v>124</v>
      </c>
      <c r="Q143" s="27" t="s">
        <v>125</v>
      </c>
      <c r="R143" s="27"/>
      <c r="S143" s="27" t="s">
        <v>124</v>
      </c>
      <c r="T143" s="27"/>
      <c r="U143" s="27"/>
      <c r="V143" s="27"/>
      <c r="W143" s="27" t="s">
        <v>126</v>
      </c>
      <c r="X143" s="27"/>
      <c r="Y143" s="27"/>
      <c r="Z143" s="27" t="s">
        <v>126</v>
      </c>
      <c r="AA143" s="27"/>
      <c r="AB143" s="27"/>
      <c r="AC143" s="27"/>
      <c r="AD143" s="27"/>
      <c r="AE143" s="27"/>
      <c r="AF143" s="27"/>
      <c r="AG143" s="27"/>
      <c r="AH143" s="27"/>
      <c r="AI143" s="27"/>
      <c r="AJ143" s="27" t="s">
        <v>122</v>
      </c>
      <c r="AK143" s="27"/>
      <c r="AL143" s="27"/>
      <c r="AM143" s="44"/>
      <c r="AN143" s="44"/>
      <c r="AO143" s="44"/>
      <c r="AP143" s="44"/>
      <c r="AQ143" s="40">
        <f t="shared" ref="AQ143:AQ172" si="43">COUNTA(E143:AP143)</f>
        <v>9</v>
      </c>
      <c r="AR143" s="3">
        <f>34*4</f>
        <v>136</v>
      </c>
      <c r="AS143" s="8">
        <f t="shared" ref="AS143:AS172" si="44">AQ143/AR143</f>
        <v>6.6176470588235295E-2</v>
      </c>
    </row>
    <row r="144" spans="1:45" x14ac:dyDescent="0.2">
      <c r="A144" s="107"/>
      <c r="B144" s="106"/>
      <c r="C144" s="51" t="s">
        <v>97</v>
      </c>
      <c r="D144" s="52"/>
      <c r="E144" s="27"/>
      <c r="F144" s="27" t="s">
        <v>121</v>
      </c>
      <c r="G144" s="27" t="s">
        <v>124</v>
      </c>
      <c r="H144" s="27"/>
      <c r="I144" s="27" t="s">
        <v>124</v>
      </c>
      <c r="J144" s="27"/>
      <c r="K144" s="27"/>
      <c r="L144" s="27"/>
      <c r="M144" s="27"/>
      <c r="N144" s="27"/>
      <c r="O144" s="27"/>
      <c r="P144" s="27" t="s">
        <v>124</v>
      </c>
      <c r="Q144" s="27" t="s">
        <v>125</v>
      </c>
      <c r="R144" s="27"/>
      <c r="S144" s="27" t="s">
        <v>124</v>
      </c>
      <c r="T144" s="27"/>
      <c r="U144" s="27"/>
      <c r="V144" s="27"/>
      <c r="W144" s="27" t="s">
        <v>126</v>
      </c>
      <c r="X144" s="27"/>
      <c r="Y144" s="27"/>
      <c r="Z144" s="27" t="s">
        <v>126</v>
      </c>
      <c r="AA144" s="27"/>
      <c r="AB144" s="27"/>
      <c r="AC144" s="27"/>
      <c r="AD144" s="27"/>
      <c r="AE144" s="27"/>
      <c r="AF144" s="27"/>
      <c r="AG144" s="27"/>
      <c r="AH144" s="27"/>
      <c r="AI144" s="27"/>
      <c r="AJ144" s="27" t="s">
        <v>122</v>
      </c>
      <c r="AK144" s="27"/>
      <c r="AL144" s="27"/>
      <c r="AM144" s="44"/>
      <c r="AN144" s="44"/>
      <c r="AO144" s="44"/>
      <c r="AP144" s="44"/>
      <c r="AQ144" s="40">
        <f t="shared" si="43"/>
        <v>9</v>
      </c>
      <c r="AR144" s="3">
        <f t="shared" ref="AR144" si="45">34*4</f>
        <v>136</v>
      </c>
      <c r="AS144" s="8">
        <f t="shared" si="44"/>
        <v>6.6176470588235295E-2</v>
      </c>
    </row>
    <row r="145" spans="1:45" ht="12.75" customHeight="1" x14ac:dyDescent="0.2">
      <c r="A145" s="107"/>
      <c r="B145" s="105" t="s">
        <v>27</v>
      </c>
      <c r="C145" s="51" t="s">
        <v>96</v>
      </c>
      <c r="D145" s="52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 t="s">
        <v>117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 t="s">
        <v>117</v>
      </c>
      <c r="AK145" s="10" t="s">
        <v>123</v>
      </c>
      <c r="AL145" s="27"/>
      <c r="AM145" s="44"/>
      <c r="AN145" s="44"/>
      <c r="AO145" s="44"/>
      <c r="AP145" s="44"/>
      <c r="AQ145" s="40">
        <f t="shared" si="43"/>
        <v>3</v>
      </c>
      <c r="AR145" s="3">
        <f>34*2</f>
        <v>68</v>
      </c>
      <c r="AS145" s="8">
        <f t="shared" si="44"/>
        <v>4.4117647058823532E-2</v>
      </c>
    </row>
    <row r="146" spans="1:45" ht="12.75" customHeight="1" x14ac:dyDescent="0.2">
      <c r="A146" s="107"/>
      <c r="B146" s="106"/>
      <c r="C146" s="51" t="s">
        <v>97</v>
      </c>
      <c r="D146" s="50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 t="s">
        <v>117</v>
      </c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 t="s">
        <v>117</v>
      </c>
      <c r="AK146" s="10" t="s">
        <v>123</v>
      </c>
      <c r="AL146" s="27"/>
      <c r="AM146" s="44"/>
      <c r="AN146" s="44"/>
      <c r="AO146" s="44"/>
      <c r="AP146" s="44"/>
      <c r="AQ146" s="40">
        <f t="shared" si="43"/>
        <v>3</v>
      </c>
      <c r="AR146" s="3">
        <f t="shared" ref="AR146" si="46">34*2</f>
        <v>68</v>
      </c>
      <c r="AS146" s="8">
        <f t="shared" si="44"/>
        <v>4.4117647058823532E-2</v>
      </c>
    </row>
    <row r="147" spans="1:45" x14ac:dyDescent="0.2">
      <c r="A147" s="107"/>
      <c r="B147" s="105" t="s">
        <v>12</v>
      </c>
      <c r="C147" s="51" t="s">
        <v>96</v>
      </c>
      <c r="D147" s="50"/>
      <c r="E147" s="27"/>
      <c r="F147" s="27"/>
      <c r="G147" s="27"/>
      <c r="H147" s="27"/>
      <c r="I147" s="27" t="s">
        <v>117</v>
      </c>
      <c r="J147" s="27"/>
      <c r="K147" s="27" t="s">
        <v>117</v>
      </c>
      <c r="L147" s="27"/>
      <c r="M147" s="27"/>
      <c r="N147" s="27"/>
      <c r="O147" s="27" t="s">
        <v>117</v>
      </c>
      <c r="P147" s="27"/>
      <c r="Q147" s="27" t="s">
        <v>117</v>
      </c>
      <c r="R147" s="27"/>
      <c r="S147" s="27"/>
      <c r="T147" s="27" t="s">
        <v>117</v>
      </c>
      <c r="U147" s="27"/>
      <c r="V147" s="27" t="s">
        <v>117</v>
      </c>
      <c r="W147" s="27"/>
      <c r="X147" s="27" t="s">
        <v>117</v>
      </c>
      <c r="Y147" s="27"/>
      <c r="Z147" s="27"/>
      <c r="AA147" s="27"/>
      <c r="AB147" s="27"/>
      <c r="AC147" s="27"/>
      <c r="AD147" s="27"/>
      <c r="AE147" s="27" t="s">
        <v>117</v>
      </c>
      <c r="AF147" s="27"/>
      <c r="AG147" s="27"/>
      <c r="AH147" s="27"/>
      <c r="AI147" s="27" t="s">
        <v>117</v>
      </c>
      <c r="AJ147" s="27"/>
      <c r="AK147" s="10" t="s">
        <v>123</v>
      </c>
      <c r="AL147" s="27"/>
      <c r="AM147" s="44"/>
      <c r="AN147" s="44"/>
      <c r="AO147" s="44"/>
      <c r="AP147" s="44"/>
      <c r="AQ147" s="40">
        <f t="shared" si="43"/>
        <v>10</v>
      </c>
      <c r="AR147" s="3">
        <f>34*3</f>
        <v>102</v>
      </c>
      <c r="AS147" s="8">
        <f t="shared" si="44"/>
        <v>9.8039215686274508E-2</v>
      </c>
    </row>
    <row r="148" spans="1:45" ht="12.75" customHeight="1" x14ac:dyDescent="0.2">
      <c r="A148" s="107"/>
      <c r="B148" s="106"/>
      <c r="C148" s="51" t="s">
        <v>97</v>
      </c>
      <c r="D148" s="52"/>
      <c r="E148" s="27"/>
      <c r="F148" s="27"/>
      <c r="G148" s="27"/>
      <c r="H148" s="27"/>
      <c r="I148" s="27" t="s">
        <v>117</v>
      </c>
      <c r="J148" s="27"/>
      <c r="K148" s="27" t="s">
        <v>117</v>
      </c>
      <c r="L148" s="27"/>
      <c r="M148" s="27"/>
      <c r="N148" s="27"/>
      <c r="O148" s="27" t="s">
        <v>117</v>
      </c>
      <c r="P148" s="27"/>
      <c r="Q148" s="27" t="s">
        <v>117</v>
      </c>
      <c r="R148" s="27"/>
      <c r="S148" s="27"/>
      <c r="T148" s="27" t="s">
        <v>117</v>
      </c>
      <c r="U148" s="27"/>
      <c r="V148" s="27" t="s">
        <v>117</v>
      </c>
      <c r="W148" s="27"/>
      <c r="X148" s="27" t="s">
        <v>117</v>
      </c>
      <c r="Y148" s="27"/>
      <c r="Z148" s="27"/>
      <c r="AA148" s="27"/>
      <c r="AB148" s="27"/>
      <c r="AC148" s="27"/>
      <c r="AD148" s="27"/>
      <c r="AE148" s="27" t="s">
        <v>117</v>
      </c>
      <c r="AF148" s="27"/>
      <c r="AG148" s="27"/>
      <c r="AH148" s="27"/>
      <c r="AI148" s="27" t="s">
        <v>117</v>
      </c>
      <c r="AJ148" s="27"/>
      <c r="AK148" s="10" t="s">
        <v>123</v>
      </c>
      <c r="AL148" s="27"/>
      <c r="AM148" s="44"/>
      <c r="AN148" s="44"/>
      <c r="AO148" s="44"/>
      <c r="AP148" s="44"/>
      <c r="AQ148" s="40">
        <f t="shared" si="43"/>
        <v>10</v>
      </c>
      <c r="AR148" s="3">
        <f t="shared" ref="AR148:AR150" si="47">34*3</f>
        <v>102</v>
      </c>
      <c r="AS148" s="8">
        <f t="shared" si="44"/>
        <v>9.8039215686274508E-2</v>
      </c>
    </row>
    <row r="149" spans="1:45" x14ac:dyDescent="0.2">
      <c r="A149" s="107"/>
      <c r="B149" s="105" t="s">
        <v>91</v>
      </c>
      <c r="C149" s="51" t="s">
        <v>96</v>
      </c>
      <c r="D149" s="52"/>
      <c r="E149" s="27"/>
      <c r="F149" s="27"/>
      <c r="G149" s="27"/>
      <c r="H149" s="27"/>
      <c r="I149" s="27"/>
      <c r="J149" s="27" t="s">
        <v>117</v>
      </c>
      <c r="K149" s="27"/>
      <c r="L149" s="27"/>
      <c r="M149" s="27" t="s">
        <v>117</v>
      </c>
      <c r="N149" s="27"/>
      <c r="O149" s="27"/>
      <c r="P149" s="27"/>
      <c r="Q149" s="27" t="s">
        <v>117</v>
      </c>
      <c r="R149" s="27"/>
      <c r="S149" s="27"/>
      <c r="T149" s="27" t="s">
        <v>117</v>
      </c>
      <c r="U149" s="27"/>
      <c r="V149" s="27"/>
      <c r="W149" s="27" t="s">
        <v>117</v>
      </c>
      <c r="X149" s="27"/>
      <c r="Y149" s="27" t="s">
        <v>117</v>
      </c>
      <c r="Z149" s="27"/>
      <c r="AA149" s="27"/>
      <c r="AB149" s="27" t="s">
        <v>117</v>
      </c>
      <c r="AC149" s="27"/>
      <c r="AD149" s="27"/>
      <c r="AE149" s="27"/>
      <c r="AF149" s="27" t="s">
        <v>117</v>
      </c>
      <c r="AG149" s="27"/>
      <c r="AH149" s="27"/>
      <c r="AI149" s="44" t="s">
        <v>122</v>
      </c>
      <c r="AJ149" s="44"/>
      <c r="AK149" s="27"/>
      <c r="AL149" s="27"/>
      <c r="AM149" s="44"/>
      <c r="AN149" s="44"/>
      <c r="AO149" s="44"/>
      <c r="AP149" s="44"/>
      <c r="AQ149" s="40">
        <f t="shared" si="43"/>
        <v>9</v>
      </c>
      <c r="AR149" s="3">
        <f t="shared" si="47"/>
        <v>102</v>
      </c>
      <c r="AS149" s="8">
        <f t="shared" si="44"/>
        <v>8.8235294117647065E-2</v>
      </c>
    </row>
    <row r="150" spans="1:45" ht="12.75" customHeight="1" x14ac:dyDescent="0.2">
      <c r="A150" s="107"/>
      <c r="B150" s="106"/>
      <c r="C150" s="51" t="s">
        <v>97</v>
      </c>
      <c r="D150" s="52"/>
      <c r="E150" s="27"/>
      <c r="F150" s="27"/>
      <c r="G150" s="27"/>
      <c r="H150" s="27"/>
      <c r="I150" s="27"/>
      <c r="J150" s="27" t="s">
        <v>117</v>
      </c>
      <c r="K150" s="27"/>
      <c r="L150" s="27"/>
      <c r="M150" s="27" t="s">
        <v>117</v>
      </c>
      <c r="N150" s="27"/>
      <c r="O150" s="27"/>
      <c r="P150" s="27"/>
      <c r="Q150" s="27" t="s">
        <v>117</v>
      </c>
      <c r="R150" s="27"/>
      <c r="S150" s="27"/>
      <c r="T150" s="27" t="s">
        <v>117</v>
      </c>
      <c r="U150" s="27"/>
      <c r="V150" s="27"/>
      <c r="W150" s="27" t="s">
        <v>117</v>
      </c>
      <c r="X150" s="27"/>
      <c r="Y150" s="27" t="s">
        <v>117</v>
      </c>
      <c r="Z150" s="27"/>
      <c r="AA150" s="27"/>
      <c r="AB150" s="27" t="s">
        <v>117</v>
      </c>
      <c r="AC150" s="27"/>
      <c r="AD150" s="27"/>
      <c r="AE150" s="27"/>
      <c r="AF150" s="27" t="s">
        <v>117</v>
      </c>
      <c r="AG150" s="27"/>
      <c r="AH150" s="27"/>
      <c r="AI150" s="44" t="s">
        <v>122</v>
      </c>
      <c r="AJ150" s="44"/>
      <c r="AK150" s="27"/>
      <c r="AL150" s="27"/>
      <c r="AM150" s="44"/>
      <c r="AN150" s="44"/>
      <c r="AO150" s="44"/>
      <c r="AP150" s="44"/>
      <c r="AQ150" s="40">
        <f t="shared" si="43"/>
        <v>9</v>
      </c>
      <c r="AR150" s="3">
        <f t="shared" si="47"/>
        <v>102</v>
      </c>
      <c r="AS150" s="8">
        <f t="shared" si="44"/>
        <v>8.8235294117647065E-2</v>
      </c>
    </row>
    <row r="151" spans="1:45" ht="12.75" customHeight="1" x14ac:dyDescent="0.2">
      <c r="A151" s="107"/>
      <c r="B151" s="105" t="s">
        <v>92</v>
      </c>
      <c r="C151" s="51" t="s">
        <v>96</v>
      </c>
      <c r="D151" s="50"/>
      <c r="E151" s="27"/>
      <c r="F151" s="27"/>
      <c r="G151" s="27"/>
      <c r="H151" s="27"/>
      <c r="I151" s="27"/>
      <c r="J151" s="27"/>
      <c r="K151" s="27" t="s">
        <v>117</v>
      </c>
      <c r="L151" s="27"/>
      <c r="M151" s="27"/>
      <c r="N151" s="27"/>
      <c r="O151" s="27"/>
      <c r="P151" s="27"/>
      <c r="Q151" s="27"/>
      <c r="R151" s="27" t="s">
        <v>117</v>
      </c>
      <c r="S151" s="27"/>
      <c r="T151" s="27"/>
      <c r="U151" s="27"/>
      <c r="V151" s="27"/>
      <c r="W151" s="27"/>
      <c r="X151" s="27" t="s">
        <v>117</v>
      </c>
      <c r="Y151" s="27"/>
      <c r="Z151" s="27"/>
      <c r="AA151" s="27" t="s">
        <v>117</v>
      </c>
      <c r="AB151" s="27"/>
      <c r="AC151" s="27"/>
      <c r="AD151" s="27"/>
      <c r="AE151" s="27" t="s">
        <v>117</v>
      </c>
      <c r="AF151" s="27"/>
      <c r="AG151" s="27"/>
      <c r="AH151" s="27"/>
      <c r="AI151" s="44"/>
      <c r="AJ151" s="44"/>
      <c r="AK151" s="27"/>
      <c r="AL151" s="27" t="s">
        <v>117</v>
      </c>
      <c r="AM151" s="44"/>
      <c r="AN151" s="44"/>
      <c r="AO151" s="44"/>
      <c r="AP151" s="44"/>
      <c r="AQ151" s="40">
        <f t="shared" si="43"/>
        <v>6</v>
      </c>
      <c r="AR151" s="3">
        <f>34*2</f>
        <v>68</v>
      </c>
      <c r="AS151" s="8">
        <f t="shared" si="44"/>
        <v>8.8235294117647065E-2</v>
      </c>
    </row>
    <row r="152" spans="1:45" x14ac:dyDescent="0.2">
      <c r="A152" s="107"/>
      <c r="B152" s="106"/>
      <c r="C152" s="51" t="s">
        <v>97</v>
      </c>
      <c r="D152" s="52"/>
      <c r="E152" s="27"/>
      <c r="F152" s="27"/>
      <c r="G152" s="27"/>
      <c r="H152" s="27"/>
      <c r="I152" s="27"/>
      <c r="J152" s="27"/>
      <c r="K152" s="27" t="s">
        <v>117</v>
      </c>
      <c r="L152" s="27"/>
      <c r="M152" s="27"/>
      <c r="N152" s="27"/>
      <c r="O152" s="27"/>
      <c r="P152" s="27"/>
      <c r="Q152" s="27"/>
      <c r="R152" s="27" t="s">
        <v>117</v>
      </c>
      <c r="S152" s="27"/>
      <c r="T152" s="27"/>
      <c r="U152" s="27"/>
      <c r="V152" s="27"/>
      <c r="W152" s="27"/>
      <c r="X152" s="27" t="s">
        <v>117</v>
      </c>
      <c r="Y152" s="27"/>
      <c r="Z152" s="27"/>
      <c r="AA152" s="27" t="s">
        <v>117</v>
      </c>
      <c r="AB152" s="27"/>
      <c r="AC152" s="27"/>
      <c r="AD152" s="27"/>
      <c r="AE152" s="27" t="s">
        <v>117</v>
      </c>
      <c r="AF152" s="27"/>
      <c r="AG152" s="27"/>
      <c r="AH152" s="27"/>
      <c r="AI152" s="44"/>
      <c r="AJ152" s="44"/>
      <c r="AK152" s="27"/>
      <c r="AL152" s="27" t="s">
        <v>117</v>
      </c>
      <c r="AM152" s="44"/>
      <c r="AN152" s="44"/>
      <c r="AO152" s="44"/>
      <c r="AP152" s="44"/>
      <c r="AQ152" s="40">
        <f t="shared" si="43"/>
        <v>6</v>
      </c>
      <c r="AR152" s="3">
        <f t="shared" ref="AR152" si="48">34*2</f>
        <v>68</v>
      </c>
      <c r="AS152" s="8">
        <f t="shared" si="44"/>
        <v>8.8235294117647065E-2</v>
      </c>
    </row>
    <row r="153" spans="1:45" ht="13.5" customHeight="1" x14ac:dyDescent="0.2">
      <c r="A153" s="107"/>
      <c r="B153" s="105" t="s">
        <v>93</v>
      </c>
      <c r="C153" s="51" t="s">
        <v>96</v>
      </c>
      <c r="D153" s="50"/>
      <c r="E153" s="27"/>
      <c r="F153" s="27"/>
      <c r="G153" s="27"/>
      <c r="H153" s="27"/>
      <c r="I153" s="27"/>
      <c r="J153" s="27"/>
      <c r="K153" s="27"/>
      <c r="L153" s="27"/>
      <c r="M153" s="27" t="s">
        <v>117</v>
      </c>
      <c r="N153" s="27"/>
      <c r="O153" s="27"/>
      <c r="P153" s="27"/>
      <c r="Q153" s="27"/>
      <c r="R153" s="27"/>
      <c r="S153" s="27"/>
      <c r="T153" s="27"/>
      <c r="U153" s="27"/>
      <c r="V153" s="27"/>
      <c r="W153" s="27" t="s">
        <v>117</v>
      </c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 t="s">
        <v>117</v>
      </c>
      <c r="AI153" s="44"/>
      <c r="AJ153" s="44"/>
      <c r="AK153" s="27"/>
      <c r="AL153" s="27"/>
      <c r="AM153" s="44"/>
      <c r="AN153" s="44"/>
      <c r="AO153" s="44"/>
      <c r="AP153" s="44"/>
      <c r="AQ153" s="40">
        <f t="shared" si="43"/>
        <v>3</v>
      </c>
      <c r="AR153" s="3">
        <f>34*1</f>
        <v>34</v>
      </c>
      <c r="AS153" s="8">
        <f t="shared" si="44"/>
        <v>8.8235294117647065E-2</v>
      </c>
    </row>
    <row r="154" spans="1:45" ht="12.75" customHeight="1" x14ac:dyDescent="0.2">
      <c r="A154" s="107"/>
      <c r="B154" s="106"/>
      <c r="C154" s="51" t="s">
        <v>97</v>
      </c>
      <c r="D154" s="52"/>
      <c r="E154" s="27"/>
      <c r="F154" s="27"/>
      <c r="G154" s="27"/>
      <c r="H154" s="27"/>
      <c r="I154" s="27"/>
      <c r="J154" s="27"/>
      <c r="K154" s="27"/>
      <c r="L154" s="27"/>
      <c r="M154" s="27" t="s">
        <v>117</v>
      </c>
      <c r="N154" s="27"/>
      <c r="O154" s="27"/>
      <c r="P154" s="27"/>
      <c r="Q154" s="27"/>
      <c r="R154" s="27"/>
      <c r="S154" s="27"/>
      <c r="T154" s="27"/>
      <c r="U154" s="27"/>
      <c r="V154" s="27"/>
      <c r="W154" s="27" t="s">
        <v>117</v>
      </c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 t="s">
        <v>117</v>
      </c>
      <c r="AI154" s="44"/>
      <c r="AJ154" s="44"/>
      <c r="AK154" s="27"/>
      <c r="AL154" s="27"/>
      <c r="AM154" s="44"/>
      <c r="AN154" s="44"/>
      <c r="AO154" s="44"/>
      <c r="AP154" s="44"/>
      <c r="AQ154" s="40">
        <f t="shared" si="43"/>
        <v>3</v>
      </c>
      <c r="AR154" s="3">
        <f t="shared" ref="AR154:AR156" si="49">34*1</f>
        <v>34</v>
      </c>
      <c r="AS154" s="8">
        <f t="shared" si="44"/>
        <v>8.8235294117647065E-2</v>
      </c>
    </row>
    <row r="155" spans="1:45" ht="12.75" customHeight="1" x14ac:dyDescent="0.2">
      <c r="A155" s="107"/>
      <c r="B155" s="105" t="s">
        <v>35</v>
      </c>
      <c r="C155" s="51" t="s">
        <v>96</v>
      </c>
      <c r="D155" s="52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 t="s">
        <v>117</v>
      </c>
      <c r="Z155" s="27"/>
      <c r="AA155" s="27"/>
      <c r="AB155" s="27"/>
      <c r="AC155" s="27"/>
      <c r="AD155" s="27"/>
      <c r="AE155" s="27"/>
      <c r="AF155" s="27"/>
      <c r="AG155" s="43"/>
      <c r="AH155" s="27"/>
      <c r="AI155" s="27"/>
      <c r="AJ155" s="44"/>
      <c r="AK155" s="27" t="s">
        <v>123</v>
      </c>
      <c r="AL155" s="27"/>
      <c r="AM155" s="44"/>
      <c r="AN155" s="44"/>
      <c r="AO155" s="44"/>
      <c r="AP155" s="44"/>
      <c r="AQ155" s="40">
        <f t="shared" si="43"/>
        <v>2</v>
      </c>
      <c r="AR155" s="3">
        <f t="shared" si="49"/>
        <v>34</v>
      </c>
      <c r="AS155" s="8">
        <f t="shared" si="44"/>
        <v>5.8823529411764705E-2</v>
      </c>
    </row>
    <row r="156" spans="1:45" ht="12.75" customHeight="1" x14ac:dyDescent="0.2">
      <c r="A156" s="107"/>
      <c r="B156" s="106"/>
      <c r="C156" s="51" t="s">
        <v>97</v>
      </c>
      <c r="D156" s="52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 t="s">
        <v>117</v>
      </c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43"/>
      <c r="AK156" s="27" t="s">
        <v>123</v>
      </c>
      <c r="AL156" s="27"/>
      <c r="AM156" s="44"/>
      <c r="AN156" s="44"/>
      <c r="AO156" s="44"/>
      <c r="AP156" s="44"/>
      <c r="AQ156" s="40">
        <f t="shared" si="43"/>
        <v>2</v>
      </c>
      <c r="AR156" s="3">
        <f t="shared" si="49"/>
        <v>34</v>
      </c>
      <c r="AS156" s="8">
        <f t="shared" si="44"/>
        <v>5.8823529411764705E-2</v>
      </c>
    </row>
    <row r="157" spans="1:45" ht="12.75" customHeight="1" x14ac:dyDescent="0.2">
      <c r="A157" s="107"/>
      <c r="B157" s="105" t="s">
        <v>28</v>
      </c>
      <c r="C157" s="51" t="s">
        <v>96</v>
      </c>
      <c r="D157" s="52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 t="s">
        <v>117</v>
      </c>
      <c r="Q157" s="27"/>
      <c r="R157" s="27"/>
      <c r="S157" s="27"/>
      <c r="T157" s="27"/>
      <c r="U157" s="27" t="s">
        <v>117</v>
      </c>
      <c r="V157" s="27"/>
      <c r="W157" s="27"/>
      <c r="X157" s="27"/>
      <c r="Y157" s="27"/>
      <c r="Z157" s="27"/>
      <c r="AA157" s="27" t="s">
        <v>117</v>
      </c>
      <c r="AB157" s="27"/>
      <c r="AC157" s="27"/>
      <c r="AD157" s="27"/>
      <c r="AE157" s="27"/>
      <c r="AF157" s="27"/>
      <c r="AG157" s="27"/>
      <c r="AH157" s="27" t="s">
        <v>117</v>
      </c>
      <c r="AI157" s="43"/>
      <c r="AJ157" s="27"/>
      <c r="AK157" s="27" t="s">
        <v>123</v>
      </c>
      <c r="AL157" s="27"/>
      <c r="AM157" s="44"/>
      <c r="AN157" s="44"/>
      <c r="AO157" s="44"/>
      <c r="AP157" s="44"/>
      <c r="AQ157" s="40">
        <f t="shared" si="43"/>
        <v>5</v>
      </c>
      <c r="AR157" s="3">
        <f>34*3</f>
        <v>102</v>
      </c>
      <c r="AS157" s="8">
        <f t="shared" si="44"/>
        <v>4.9019607843137254E-2</v>
      </c>
    </row>
    <row r="158" spans="1:45" ht="12.75" customHeight="1" x14ac:dyDescent="0.2">
      <c r="A158" s="107"/>
      <c r="B158" s="106"/>
      <c r="C158" s="51" t="s">
        <v>97</v>
      </c>
      <c r="D158" s="50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 t="s">
        <v>117</v>
      </c>
      <c r="Q158" s="27"/>
      <c r="R158" s="27"/>
      <c r="S158" s="27"/>
      <c r="T158" s="27"/>
      <c r="U158" s="27" t="s">
        <v>117</v>
      </c>
      <c r="V158" s="27"/>
      <c r="W158" s="27"/>
      <c r="X158" s="27"/>
      <c r="Y158" s="27"/>
      <c r="Z158" s="27"/>
      <c r="AA158" s="27" t="s">
        <v>117</v>
      </c>
      <c r="AB158" s="27"/>
      <c r="AC158" s="27"/>
      <c r="AD158" s="27"/>
      <c r="AE158" s="27"/>
      <c r="AF158" s="27"/>
      <c r="AG158" s="27"/>
      <c r="AH158" s="27" t="s">
        <v>117</v>
      </c>
      <c r="AI158" s="43"/>
      <c r="AJ158" s="27"/>
      <c r="AK158" s="27" t="s">
        <v>123</v>
      </c>
      <c r="AL158" s="27"/>
      <c r="AM158" s="44"/>
      <c r="AN158" s="44"/>
      <c r="AO158" s="44"/>
      <c r="AP158" s="44"/>
      <c r="AQ158" s="40">
        <f t="shared" si="43"/>
        <v>5</v>
      </c>
      <c r="AR158" s="3">
        <f t="shared" ref="AR158" si="50">34*3</f>
        <v>102</v>
      </c>
      <c r="AS158" s="8">
        <f t="shared" si="44"/>
        <v>4.9019607843137254E-2</v>
      </c>
    </row>
    <row r="159" spans="1:45" ht="12.75" customHeight="1" x14ac:dyDescent="0.2">
      <c r="A159" s="107"/>
      <c r="B159" s="105" t="s">
        <v>30</v>
      </c>
      <c r="C159" s="51" t="s">
        <v>96</v>
      </c>
      <c r="D159" s="52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 t="s">
        <v>117</v>
      </c>
      <c r="AA159" s="27"/>
      <c r="AB159" s="27"/>
      <c r="AC159" s="27"/>
      <c r="AD159" s="27"/>
      <c r="AE159" s="27"/>
      <c r="AF159" s="27"/>
      <c r="AG159" s="27"/>
      <c r="AH159" s="43"/>
      <c r="AI159" s="100" t="s">
        <v>123</v>
      </c>
      <c r="AJ159" s="101" t="s">
        <v>123</v>
      </c>
      <c r="AK159" s="27"/>
      <c r="AL159" s="27" t="s">
        <v>117</v>
      </c>
      <c r="AM159" s="44"/>
      <c r="AN159" s="44"/>
      <c r="AO159" s="44"/>
      <c r="AP159" s="44"/>
      <c r="AQ159" s="40">
        <f t="shared" si="43"/>
        <v>4</v>
      </c>
      <c r="AR159" s="3">
        <f>34*2</f>
        <v>68</v>
      </c>
      <c r="AS159" s="8">
        <f t="shared" si="44"/>
        <v>5.8823529411764705E-2</v>
      </c>
    </row>
    <row r="160" spans="1:45" ht="12.75" customHeight="1" x14ac:dyDescent="0.2">
      <c r="A160" s="107"/>
      <c r="B160" s="106"/>
      <c r="C160" s="51" t="s">
        <v>97</v>
      </c>
      <c r="D160" s="52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 t="s">
        <v>117</v>
      </c>
      <c r="AA160" s="27"/>
      <c r="AB160" s="27"/>
      <c r="AC160" s="27"/>
      <c r="AD160" s="27"/>
      <c r="AE160" s="27"/>
      <c r="AF160" s="27"/>
      <c r="AG160" s="27"/>
      <c r="AH160" s="43"/>
      <c r="AI160" s="100" t="s">
        <v>123</v>
      </c>
      <c r="AJ160" s="101" t="s">
        <v>123</v>
      </c>
      <c r="AK160" s="27"/>
      <c r="AL160" s="27" t="s">
        <v>117</v>
      </c>
      <c r="AM160" s="44"/>
      <c r="AN160" s="44"/>
      <c r="AO160" s="44"/>
      <c r="AP160" s="44"/>
      <c r="AQ160" s="40">
        <f t="shared" si="43"/>
        <v>4</v>
      </c>
      <c r="AR160" s="3">
        <f t="shared" ref="AR160:AR162" si="51">34*2</f>
        <v>68</v>
      </c>
      <c r="AS160" s="8">
        <f t="shared" si="44"/>
        <v>5.8823529411764705E-2</v>
      </c>
    </row>
    <row r="161" spans="1:45" ht="12.75" customHeight="1" x14ac:dyDescent="0.2">
      <c r="A161" s="107"/>
      <c r="B161" s="105" t="s">
        <v>34</v>
      </c>
      <c r="C161" s="51" t="s">
        <v>96</v>
      </c>
      <c r="D161" s="52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 t="s">
        <v>117</v>
      </c>
      <c r="T161" s="27"/>
      <c r="U161" s="27"/>
      <c r="V161" s="27"/>
      <c r="W161" s="27"/>
      <c r="X161" s="27"/>
      <c r="Y161" s="27"/>
      <c r="Z161" s="27"/>
      <c r="AA161" s="27"/>
      <c r="AB161" s="27"/>
      <c r="AC161" s="27" t="s">
        <v>117</v>
      </c>
      <c r="AD161" s="27"/>
      <c r="AE161" s="27"/>
      <c r="AF161" s="27"/>
      <c r="AG161" s="27"/>
      <c r="AH161" s="43"/>
      <c r="AI161" s="100" t="s">
        <v>123</v>
      </c>
      <c r="AJ161" s="101" t="s">
        <v>123</v>
      </c>
      <c r="AK161" s="27"/>
      <c r="AL161" s="27"/>
      <c r="AM161" s="44"/>
      <c r="AN161" s="44"/>
      <c r="AO161" s="44"/>
      <c r="AP161" s="44"/>
      <c r="AQ161" s="40">
        <f t="shared" si="43"/>
        <v>4</v>
      </c>
      <c r="AR161" s="3">
        <f t="shared" si="51"/>
        <v>68</v>
      </c>
      <c r="AS161" s="8">
        <f t="shared" si="44"/>
        <v>5.8823529411764705E-2</v>
      </c>
    </row>
    <row r="162" spans="1:45" ht="12.75" customHeight="1" x14ac:dyDescent="0.2">
      <c r="A162" s="107"/>
      <c r="B162" s="106"/>
      <c r="C162" s="51" t="s">
        <v>97</v>
      </c>
      <c r="D162" s="52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 t="s">
        <v>117</v>
      </c>
      <c r="T162" s="27"/>
      <c r="U162" s="27"/>
      <c r="V162" s="27"/>
      <c r="W162" s="27"/>
      <c r="X162" s="27"/>
      <c r="Y162" s="27"/>
      <c r="Z162" s="27"/>
      <c r="AA162" s="27"/>
      <c r="AB162" s="27"/>
      <c r="AC162" s="27" t="s">
        <v>117</v>
      </c>
      <c r="AD162" s="27"/>
      <c r="AE162" s="27"/>
      <c r="AF162" s="27"/>
      <c r="AG162" s="27"/>
      <c r="AH162" s="43"/>
      <c r="AI162" s="100" t="s">
        <v>123</v>
      </c>
      <c r="AJ162" s="101" t="s">
        <v>123</v>
      </c>
      <c r="AK162" s="27"/>
      <c r="AL162" s="27"/>
      <c r="AM162" s="44"/>
      <c r="AN162" s="44"/>
      <c r="AO162" s="44"/>
      <c r="AP162" s="44"/>
      <c r="AQ162" s="40">
        <f t="shared" si="43"/>
        <v>4</v>
      </c>
      <c r="AR162" s="3">
        <f t="shared" si="51"/>
        <v>68</v>
      </c>
      <c r="AS162" s="8">
        <f t="shared" si="44"/>
        <v>5.8823529411764705E-2</v>
      </c>
    </row>
    <row r="163" spans="1:45" ht="12.75" customHeight="1" x14ac:dyDescent="0.2">
      <c r="A163" s="107"/>
      <c r="B163" s="105" t="s">
        <v>29</v>
      </c>
      <c r="C163" s="51" t="s">
        <v>96</v>
      </c>
      <c r="D163" s="50"/>
      <c r="E163" s="27"/>
      <c r="F163" s="27"/>
      <c r="G163" s="27"/>
      <c r="H163" s="27" t="s">
        <v>117</v>
      </c>
      <c r="I163" s="27"/>
      <c r="J163" s="27"/>
      <c r="K163" s="27"/>
      <c r="L163" s="27"/>
      <c r="M163" s="27"/>
      <c r="N163" s="27"/>
      <c r="O163" s="27"/>
      <c r="P163" s="27"/>
      <c r="Q163" s="27"/>
      <c r="R163" s="27" t="s">
        <v>117</v>
      </c>
      <c r="S163" s="27"/>
      <c r="T163" s="27"/>
      <c r="U163" s="27"/>
      <c r="V163" s="27"/>
      <c r="W163" s="27"/>
      <c r="X163" s="27"/>
      <c r="Y163" s="27"/>
      <c r="Z163" s="27"/>
      <c r="AA163" s="27" t="s">
        <v>117</v>
      </c>
      <c r="AB163" s="27"/>
      <c r="AC163" s="27"/>
      <c r="AD163" s="27"/>
      <c r="AE163" s="27"/>
      <c r="AF163" s="27" t="s">
        <v>117</v>
      </c>
      <c r="AG163" s="27"/>
      <c r="AH163" s="43"/>
      <c r="AI163" s="100" t="s">
        <v>123</v>
      </c>
      <c r="AJ163" s="101" t="s">
        <v>123</v>
      </c>
      <c r="AK163" s="27"/>
      <c r="AL163" s="27"/>
      <c r="AM163" s="44"/>
      <c r="AN163" s="44"/>
      <c r="AO163" s="44"/>
      <c r="AP163" s="44"/>
      <c r="AQ163" s="40">
        <f t="shared" si="43"/>
        <v>6</v>
      </c>
      <c r="AR163" s="3">
        <f>34*2</f>
        <v>68</v>
      </c>
      <c r="AS163" s="8">
        <f t="shared" si="44"/>
        <v>8.8235294117647065E-2</v>
      </c>
    </row>
    <row r="164" spans="1:45" ht="12.75" customHeight="1" x14ac:dyDescent="0.2">
      <c r="A164" s="107"/>
      <c r="B164" s="106"/>
      <c r="C164" s="51" t="s">
        <v>97</v>
      </c>
      <c r="D164" s="50"/>
      <c r="E164" s="27"/>
      <c r="F164" s="27"/>
      <c r="G164" s="27"/>
      <c r="H164" s="27" t="s">
        <v>117</v>
      </c>
      <c r="I164" s="27"/>
      <c r="J164" s="27"/>
      <c r="K164" s="27"/>
      <c r="L164" s="27"/>
      <c r="M164" s="27"/>
      <c r="N164" s="27"/>
      <c r="O164" s="27"/>
      <c r="P164" s="27"/>
      <c r="Q164" s="27"/>
      <c r="R164" s="27" t="s">
        <v>117</v>
      </c>
      <c r="S164" s="27"/>
      <c r="T164" s="27"/>
      <c r="U164" s="27"/>
      <c r="V164" s="27"/>
      <c r="W164" s="27"/>
      <c r="X164" s="27"/>
      <c r="Y164" s="27"/>
      <c r="Z164" s="27"/>
      <c r="AA164" s="27" t="s">
        <v>117</v>
      </c>
      <c r="AB164" s="27"/>
      <c r="AC164" s="27"/>
      <c r="AD164" s="27"/>
      <c r="AE164" s="27"/>
      <c r="AF164" s="27" t="s">
        <v>117</v>
      </c>
      <c r="AG164" s="27"/>
      <c r="AH164" s="43"/>
      <c r="AI164" s="100" t="s">
        <v>123</v>
      </c>
      <c r="AJ164" s="101" t="s">
        <v>123</v>
      </c>
      <c r="AK164" s="27"/>
      <c r="AL164" s="27"/>
      <c r="AM164" s="44"/>
      <c r="AN164" s="44"/>
      <c r="AO164" s="44"/>
      <c r="AP164" s="44"/>
      <c r="AQ164" s="40">
        <f t="shared" si="43"/>
        <v>6</v>
      </c>
      <c r="AR164" s="3">
        <f>34*2</f>
        <v>68</v>
      </c>
      <c r="AS164" s="8">
        <f t="shared" si="44"/>
        <v>8.8235294117647065E-2</v>
      </c>
    </row>
    <row r="165" spans="1:45" ht="12.75" customHeight="1" x14ac:dyDescent="0.2">
      <c r="A165" s="107"/>
      <c r="B165" s="104" t="s">
        <v>51</v>
      </c>
      <c r="C165" s="51" t="s">
        <v>96</v>
      </c>
      <c r="D165" s="50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43"/>
      <c r="AI165" s="27"/>
      <c r="AJ165" s="27"/>
      <c r="AK165" s="27"/>
      <c r="AL165" s="27"/>
      <c r="AM165" s="44"/>
      <c r="AN165" s="44"/>
      <c r="AO165" s="44"/>
      <c r="AP165" s="44"/>
      <c r="AQ165" s="40">
        <f t="shared" si="43"/>
        <v>0</v>
      </c>
      <c r="AR165" s="3">
        <f t="shared" ref="AR165:AR168" si="52">34*1</f>
        <v>34</v>
      </c>
      <c r="AS165" s="8">
        <f t="shared" si="44"/>
        <v>0</v>
      </c>
    </row>
    <row r="166" spans="1:45" ht="12.75" customHeight="1" x14ac:dyDescent="0.2">
      <c r="A166" s="107"/>
      <c r="B166" s="104"/>
      <c r="C166" s="51" t="s">
        <v>97</v>
      </c>
      <c r="D166" s="50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43"/>
      <c r="AI166" s="27"/>
      <c r="AJ166" s="27"/>
      <c r="AK166" s="27"/>
      <c r="AL166" s="27"/>
      <c r="AM166" s="44"/>
      <c r="AN166" s="44"/>
      <c r="AO166" s="44"/>
      <c r="AP166" s="44"/>
      <c r="AQ166" s="40">
        <f t="shared" si="43"/>
        <v>0</v>
      </c>
      <c r="AR166" s="3">
        <f t="shared" si="52"/>
        <v>34</v>
      </c>
      <c r="AS166" s="8">
        <f t="shared" si="44"/>
        <v>0</v>
      </c>
    </row>
    <row r="167" spans="1:45" ht="12.75" customHeight="1" x14ac:dyDescent="0.2">
      <c r="A167" s="107"/>
      <c r="B167" s="104" t="s">
        <v>52</v>
      </c>
      <c r="C167" s="51" t="s">
        <v>96</v>
      </c>
      <c r="D167" s="50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43"/>
      <c r="AI167" s="27"/>
      <c r="AJ167" s="27"/>
      <c r="AK167" s="27"/>
      <c r="AL167" s="27"/>
      <c r="AM167" s="44"/>
      <c r="AN167" s="44"/>
      <c r="AO167" s="44"/>
      <c r="AP167" s="44"/>
      <c r="AQ167" s="40">
        <f t="shared" si="43"/>
        <v>0</v>
      </c>
      <c r="AR167" s="3">
        <f t="shared" si="52"/>
        <v>34</v>
      </c>
      <c r="AS167" s="8">
        <f t="shared" si="44"/>
        <v>0</v>
      </c>
    </row>
    <row r="168" spans="1:45" ht="12.75" customHeight="1" x14ac:dyDescent="0.2">
      <c r="A168" s="107"/>
      <c r="B168" s="104"/>
      <c r="C168" s="51" t="s">
        <v>97</v>
      </c>
      <c r="D168" s="50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43"/>
      <c r="AI168" s="27"/>
      <c r="AJ168" s="27"/>
      <c r="AK168" s="27"/>
      <c r="AL168" s="27"/>
      <c r="AM168" s="44"/>
      <c r="AN168" s="44"/>
      <c r="AO168" s="44"/>
      <c r="AP168" s="44"/>
      <c r="AQ168" s="40">
        <f t="shared" si="43"/>
        <v>0</v>
      </c>
      <c r="AR168" s="3">
        <f t="shared" si="52"/>
        <v>34</v>
      </c>
      <c r="AS168" s="8">
        <f t="shared" si="44"/>
        <v>0</v>
      </c>
    </row>
    <row r="169" spans="1:45" ht="12.75" customHeight="1" x14ac:dyDescent="0.2">
      <c r="A169" s="107"/>
      <c r="B169" s="104" t="s">
        <v>79</v>
      </c>
      <c r="C169" s="51" t="s">
        <v>96</v>
      </c>
      <c r="D169" s="50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43"/>
      <c r="AI169" s="27"/>
      <c r="AJ169" s="27"/>
      <c r="AK169" s="27"/>
      <c r="AL169" s="27"/>
      <c r="AM169" s="44" t="s">
        <v>117</v>
      </c>
      <c r="AN169" s="44"/>
      <c r="AO169" s="44"/>
      <c r="AP169" s="44"/>
      <c r="AQ169" s="40">
        <f t="shared" si="43"/>
        <v>1</v>
      </c>
      <c r="AR169" s="3">
        <f>34*2</f>
        <v>68</v>
      </c>
      <c r="AS169" s="8">
        <f t="shared" si="44"/>
        <v>1.4705882352941176E-2</v>
      </c>
    </row>
    <row r="170" spans="1:45" ht="12.75" customHeight="1" x14ac:dyDescent="0.2">
      <c r="A170" s="107"/>
      <c r="B170" s="104"/>
      <c r="C170" s="51" t="s">
        <v>97</v>
      </c>
      <c r="D170" s="50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43"/>
      <c r="AI170" s="27"/>
      <c r="AJ170" s="27"/>
      <c r="AK170" s="27"/>
      <c r="AL170" s="27"/>
      <c r="AM170" s="44" t="s">
        <v>117</v>
      </c>
      <c r="AN170" s="44"/>
      <c r="AO170" s="44"/>
      <c r="AP170" s="44"/>
      <c r="AQ170" s="40">
        <f t="shared" si="43"/>
        <v>1</v>
      </c>
      <c r="AR170" s="3">
        <f t="shared" ref="AR170:AR172" si="53">34*2</f>
        <v>68</v>
      </c>
      <c r="AS170" s="8">
        <f t="shared" si="44"/>
        <v>1.4705882352941176E-2</v>
      </c>
    </row>
    <row r="171" spans="1:45" ht="12.75" customHeight="1" x14ac:dyDescent="0.2">
      <c r="A171" s="107"/>
      <c r="B171" s="104" t="s">
        <v>71</v>
      </c>
      <c r="C171" s="51" t="s">
        <v>96</v>
      </c>
      <c r="D171" s="50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43"/>
      <c r="AI171" s="27"/>
      <c r="AJ171" s="27"/>
      <c r="AK171" s="27"/>
      <c r="AL171" s="27"/>
      <c r="AM171" s="44"/>
      <c r="AN171" s="44"/>
      <c r="AO171" s="44"/>
      <c r="AP171" s="44"/>
      <c r="AQ171" s="40">
        <f t="shared" si="43"/>
        <v>0</v>
      </c>
      <c r="AR171" s="3">
        <f t="shared" si="53"/>
        <v>68</v>
      </c>
      <c r="AS171" s="8">
        <f t="shared" si="44"/>
        <v>0</v>
      </c>
    </row>
    <row r="172" spans="1:45" ht="12.75" customHeight="1" x14ac:dyDescent="0.2">
      <c r="A172" s="107"/>
      <c r="B172" s="104"/>
      <c r="C172" s="51" t="s">
        <v>97</v>
      </c>
      <c r="D172" s="50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43"/>
      <c r="AI172" s="27"/>
      <c r="AJ172" s="27"/>
      <c r="AK172" s="27"/>
      <c r="AL172" s="27"/>
      <c r="AM172" s="44"/>
      <c r="AN172" s="44"/>
      <c r="AO172" s="44"/>
      <c r="AP172" s="44"/>
      <c r="AQ172" s="40">
        <f t="shared" si="43"/>
        <v>0</v>
      </c>
      <c r="AR172" s="3">
        <f t="shared" si="53"/>
        <v>68</v>
      </c>
      <c r="AS172" s="8">
        <f t="shared" si="44"/>
        <v>0</v>
      </c>
    </row>
    <row r="173" spans="1:45" ht="27" customHeight="1" x14ac:dyDescent="0.2">
      <c r="A173" s="64"/>
      <c r="B173" s="65"/>
      <c r="C173" s="65"/>
      <c r="D173" s="65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4"/>
      <c r="AN173" s="64"/>
      <c r="AO173" s="64"/>
      <c r="AP173" s="64"/>
      <c r="AQ173" s="64"/>
      <c r="AR173" s="64"/>
      <c r="AS173" s="64"/>
    </row>
    <row r="174" spans="1:45" s="2" customFormat="1" ht="81.75" customHeight="1" x14ac:dyDescent="0.2">
      <c r="A174" s="112" t="s">
        <v>36</v>
      </c>
      <c r="B174" s="112"/>
      <c r="C174" s="112"/>
      <c r="D174" s="112"/>
      <c r="E174" s="144" t="s">
        <v>40</v>
      </c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  <c r="W174" s="144"/>
      <c r="X174" s="144"/>
      <c r="Y174" s="144"/>
      <c r="Z174" s="144"/>
      <c r="AA174" s="144"/>
      <c r="AB174" s="144"/>
      <c r="AC174" s="144"/>
      <c r="AD174" s="144"/>
      <c r="AE174" s="144"/>
      <c r="AF174" s="144"/>
      <c r="AG174" s="144"/>
      <c r="AH174" s="144"/>
      <c r="AI174" s="144"/>
      <c r="AJ174" s="144"/>
      <c r="AK174" s="144"/>
      <c r="AL174" s="144"/>
      <c r="AM174" s="144"/>
      <c r="AN174" s="144"/>
      <c r="AO174" s="144"/>
      <c r="AP174" s="144"/>
      <c r="AQ174" s="128" t="s">
        <v>20</v>
      </c>
      <c r="AR174" s="155" t="s">
        <v>22</v>
      </c>
      <c r="AS174" s="156" t="s">
        <v>21</v>
      </c>
    </row>
    <row r="175" spans="1:45" s="2" customFormat="1" ht="21.75" customHeight="1" x14ac:dyDescent="0.2">
      <c r="A175" s="104" t="s">
        <v>0</v>
      </c>
      <c r="B175" s="104"/>
      <c r="C175" s="104"/>
      <c r="D175" s="23" t="s">
        <v>18</v>
      </c>
      <c r="E175" s="104" t="s">
        <v>1</v>
      </c>
      <c r="F175" s="104"/>
      <c r="G175" s="104"/>
      <c r="H175" s="104"/>
      <c r="I175" s="104" t="s">
        <v>2</v>
      </c>
      <c r="J175" s="104"/>
      <c r="K175" s="104"/>
      <c r="L175" s="104"/>
      <c r="M175" s="104" t="s">
        <v>3</v>
      </c>
      <c r="N175" s="104"/>
      <c r="O175" s="104"/>
      <c r="P175" s="104"/>
      <c r="Q175" s="104" t="s">
        <v>4</v>
      </c>
      <c r="R175" s="104"/>
      <c r="S175" s="104"/>
      <c r="T175" s="104"/>
      <c r="U175" s="104" t="s">
        <v>5</v>
      </c>
      <c r="V175" s="104"/>
      <c r="W175" s="104"/>
      <c r="X175" s="104" t="s">
        <v>6</v>
      </c>
      <c r="Y175" s="104"/>
      <c r="Z175" s="104"/>
      <c r="AA175" s="104"/>
      <c r="AB175" s="104" t="s">
        <v>7</v>
      </c>
      <c r="AC175" s="104"/>
      <c r="AD175" s="104"/>
      <c r="AE175" s="104" t="s">
        <v>8</v>
      </c>
      <c r="AF175" s="104"/>
      <c r="AG175" s="104"/>
      <c r="AH175" s="104"/>
      <c r="AI175" s="104"/>
      <c r="AJ175" s="104" t="s">
        <v>9</v>
      </c>
      <c r="AK175" s="104"/>
      <c r="AL175" s="104"/>
      <c r="AM175" s="104" t="s">
        <v>10</v>
      </c>
      <c r="AN175" s="104"/>
      <c r="AO175" s="104"/>
      <c r="AP175" s="104"/>
      <c r="AQ175" s="128"/>
      <c r="AR175" s="155"/>
      <c r="AS175" s="156"/>
    </row>
    <row r="176" spans="1:45" s="6" customFormat="1" ht="11.25" customHeight="1" x14ac:dyDescent="0.2">
      <c r="A176" s="104"/>
      <c r="B176" s="104"/>
      <c r="C176" s="104"/>
      <c r="D176" s="23" t="s">
        <v>19</v>
      </c>
      <c r="E176" s="5">
        <v>1</v>
      </c>
      <c r="F176" s="5">
        <v>2</v>
      </c>
      <c r="G176" s="5">
        <v>3</v>
      </c>
      <c r="H176" s="5">
        <v>4</v>
      </c>
      <c r="I176" s="5">
        <v>5</v>
      </c>
      <c r="J176" s="5">
        <v>6</v>
      </c>
      <c r="K176" s="5">
        <v>7</v>
      </c>
      <c r="L176" s="5">
        <v>8</v>
      </c>
      <c r="M176" s="5">
        <v>9</v>
      </c>
      <c r="N176" s="5">
        <v>10</v>
      </c>
      <c r="O176" s="5">
        <v>11</v>
      </c>
      <c r="P176" s="5">
        <v>12</v>
      </c>
      <c r="Q176" s="5">
        <v>13</v>
      </c>
      <c r="R176" s="5">
        <v>14</v>
      </c>
      <c r="S176" s="5">
        <v>15</v>
      </c>
      <c r="T176" s="5">
        <v>16</v>
      </c>
      <c r="U176" s="5">
        <v>17</v>
      </c>
      <c r="V176" s="5">
        <v>18</v>
      </c>
      <c r="W176" s="5">
        <v>19</v>
      </c>
      <c r="X176" s="5">
        <v>20</v>
      </c>
      <c r="Y176" s="5">
        <v>21</v>
      </c>
      <c r="Z176" s="5">
        <v>22</v>
      </c>
      <c r="AA176" s="5">
        <v>23</v>
      </c>
      <c r="AB176" s="5">
        <v>24</v>
      </c>
      <c r="AC176" s="5">
        <v>25</v>
      </c>
      <c r="AD176" s="5">
        <v>26</v>
      </c>
      <c r="AE176" s="5">
        <v>27</v>
      </c>
      <c r="AF176" s="5">
        <v>28</v>
      </c>
      <c r="AG176" s="5">
        <v>29</v>
      </c>
      <c r="AH176" s="5">
        <v>30</v>
      </c>
      <c r="AI176" s="5">
        <v>31</v>
      </c>
      <c r="AJ176" s="5">
        <v>32</v>
      </c>
      <c r="AK176" s="5">
        <v>33</v>
      </c>
      <c r="AL176" s="5">
        <v>34</v>
      </c>
      <c r="AM176" s="5">
        <v>35</v>
      </c>
      <c r="AN176" s="5">
        <v>36</v>
      </c>
      <c r="AO176" s="5">
        <v>37</v>
      </c>
      <c r="AP176" s="5">
        <v>38</v>
      </c>
      <c r="AQ176" s="128"/>
      <c r="AR176" s="155"/>
      <c r="AS176" s="156"/>
    </row>
    <row r="177" spans="1:45" ht="12.75" customHeight="1" x14ac:dyDescent="0.2">
      <c r="A177" s="107" t="s">
        <v>25</v>
      </c>
      <c r="B177" s="105" t="s">
        <v>13</v>
      </c>
      <c r="C177" s="51" t="s">
        <v>99</v>
      </c>
      <c r="D177" s="52"/>
      <c r="E177" s="27"/>
      <c r="F177" s="27" t="s">
        <v>117</v>
      </c>
      <c r="G177" s="27"/>
      <c r="H177" s="27"/>
      <c r="I177" s="27"/>
      <c r="J177" s="27"/>
      <c r="K177" s="92" t="s">
        <v>124</v>
      </c>
      <c r="L177" s="92" t="s">
        <v>127</v>
      </c>
      <c r="M177" s="27"/>
      <c r="N177" s="27"/>
      <c r="O177" s="27"/>
      <c r="P177" s="27"/>
      <c r="Q177" s="27"/>
      <c r="R177" s="92" t="s">
        <v>127</v>
      </c>
      <c r="S177" s="27"/>
      <c r="T177" s="27"/>
      <c r="U177" s="27" t="s">
        <v>117</v>
      </c>
      <c r="V177" s="27"/>
      <c r="W177" s="27"/>
      <c r="X177" s="92" t="s">
        <v>124</v>
      </c>
      <c r="Y177" s="27"/>
      <c r="Z177" s="27"/>
      <c r="AA177" s="27"/>
      <c r="AB177" s="92" t="s">
        <v>124</v>
      </c>
      <c r="AC177" s="27"/>
      <c r="AD177" s="27"/>
      <c r="AE177" s="27"/>
      <c r="AF177" s="27"/>
      <c r="AG177" s="93" t="s">
        <v>122</v>
      </c>
      <c r="AH177" s="27"/>
      <c r="AI177" s="27"/>
      <c r="AJ177" s="27" t="s">
        <v>117</v>
      </c>
      <c r="AK177" s="27"/>
      <c r="AL177" s="27"/>
      <c r="AM177" s="7"/>
      <c r="AN177" s="7"/>
      <c r="AO177" s="7"/>
      <c r="AP177" s="7"/>
      <c r="AQ177" s="40">
        <f t="shared" ref="AQ177:AQ208" si="54">COUNTA(E177:AP177)</f>
        <v>9</v>
      </c>
      <c r="AR177" s="3">
        <f>34*3</f>
        <v>102</v>
      </c>
      <c r="AS177" s="8">
        <f t="shared" ref="AS177:AS208" si="55">AQ177/AR177</f>
        <v>8.8235294117647065E-2</v>
      </c>
    </row>
    <row r="178" spans="1:45" x14ac:dyDescent="0.2">
      <c r="A178" s="107"/>
      <c r="B178" s="106"/>
      <c r="C178" s="51" t="s">
        <v>100</v>
      </c>
      <c r="D178" s="52"/>
      <c r="E178" s="27"/>
      <c r="F178" s="27" t="s">
        <v>117</v>
      </c>
      <c r="G178" s="27"/>
      <c r="H178" s="27"/>
      <c r="I178" s="27"/>
      <c r="J178" s="27"/>
      <c r="K178" s="92" t="s">
        <v>124</v>
      </c>
      <c r="L178" s="92" t="s">
        <v>127</v>
      </c>
      <c r="M178" s="27"/>
      <c r="N178" s="27"/>
      <c r="O178" s="27"/>
      <c r="P178" s="27"/>
      <c r="Q178" s="27"/>
      <c r="R178" s="92" t="s">
        <v>127</v>
      </c>
      <c r="S178" s="27"/>
      <c r="T178" s="27"/>
      <c r="U178" s="27" t="s">
        <v>117</v>
      </c>
      <c r="V178" s="27"/>
      <c r="W178" s="27"/>
      <c r="X178" s="92" t="s">
        <v>124</v>
      </c>
      <c r="Y178" s="27"/>
      <c r="Z178" s="27"/>
      <c r="AA178" s="27"/>
      <c r="AB178" s="92" t="s">
        <v>124</v>
      </c>
      <c r="AC178" s="27"/>
      <c r="AD178" s="27"/>
      <c r="AE178" s="27"/>
      <c r="AF178" s="27"/>
      <c r="AG178" s="93" t="s">
        <v>122</v>
      </c>
      <c r="AH178" s="27"/>
      <c r="AI178" s="27"/>
      <c r="AJ178" s="27" t="s">
        <v>117</v>
      </c>
      <c r="AK178" s="27"/>
      <c r="AL178" s="27"/>
      <c r="AM178" s="7"/>
      <c r="AN178" s="7"/>
      <c r="AO178" s="7"/>
      <c r="AP178" s="7"/>
      <c r="AQ178" s="40">
        <f t="shared" si="54"/>
        <v>9</v>
      </c>
      <c r="AR178" s="3">
        <f t="shared" ref="AR178" si="56">34*3</f>
        <v>102</v>
      </c>
      <c r="AS178" s="8">
        <f t="shared" si="55"/>
        <v>8.8235294117647065E-2</v>
      </c>
    </row>
    <row r="179" spans="1:45" ht="12.75" customHeight="1" x14ac:dyDescent="0.2">
      <c r="A179" s="107"/>
      <c r="B179" s="105" t="s">
        <v>27</v>
      </c>
      <c r="C179" s="51" t="s">
        <v>99</v>
      </c>
      <c r="D179" s="52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 t="s">
        <v>117</v>
      </c>
      <c r="V179" s="27"/>
      <c r="W179" s="27"/>
      <c r="X179" s="27"/>
      <c r="Y179" s="27"/>
      <c r="Z179" s="27"/>
      <c r="AA179" s="27"/>
      <c r="AB179" s="27"/>
      <c r="AC179" s="27" t="s">
        <v>117</v>
      </c>
      <c r="AD179" s="27"/>
      <c r="AE179" s="27"/>
      <c r="AF179" s="27"/>
      <c r="AG179" s="27"/>
      <c r="AH179" s="27"/>
      <c r="AI179" s="93" t="s">
        <v>123</v>
      </c>
      <c r="AJ179" s="3"/>
      <c r="AK179" s="27"/>
      <c r="AL179" s="27"/>
      <c r="AM179" s="7"/>
      <c r="AN179" s="7"/>
      <c r="AO179" s="7"/>
      <c r="AP179" s="7"/>
      <c r="AQ179" s="40">
        <f t="shared" si="54"/>
        <v>3</v>
      </c>
      <c r="AR179" s="3">
        <f>34*2</f>
        <v>68</v>
      </c>
      <c r="AS179" s="8">
        <f t="shared" si="55"/>
        <v>4.4117647058823532E-2</v>
      </c>
    </row>
    <row r="180" spans="1:45" ht="12.75" customHeight="1" x14ac:dyDescent="0.2">
      <c r="A180" s="107"/>
      <c r="B180" s="106"/>
      <c r="C180" s="51" t="s">
        <v>100</v>
      </c>
      <c r="D180" s="50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 t="s">
        <v>117</v>
      </c>
      <c r="V180" s="27"/>
      <c r="W180" s="27"/>
      <c r="X180" s="27"/>
      <c r="Y180" s="27"/>
      <c r="Z180" s="27"/>
      <c r="AA180" s="27"/>
      <c r="AB180" s="27"/>
      <c r="AC180" s="27" t="s">
        <v>117</v>
      </c>
      <c r="AD180" s="27"/>
      <c r="AE180" s="27"/>
      <c r="AF180" s="27"/>
      <c r="AG180" s="27"/>
      <c r="AH180" s="27"/>
      <c r="AI180" s="93" t="s">
        <v>123</v>
      </c>
      <c r="AJ180" s="3"/>
      <c r="AK180" s="27"/>
      <c r="AL180" s="27"/>
      <c r="AM180" s="7"/>
      <c r="AN180" s="7"/>
      <c r="AO180" s="7"/>
      <c r="AP180" s="7"/>
      <c r="AQ180" s="40">
        <f t="shared" si="54"/>
        <v>3</v>
      </c>
      <c r="AR180" s="3">
        <f t="shared" ref="AR180" si="57">34*2</f>
        <v>68</v>
      </c>
      <c r="AS180" s="8">
        <f t="shared" si="55"/>
        <v>4.4117647058823532E-2</v>
      </c>
    </row>
    <row r="181" spans="1:45" ht="15.75" customHeight="1" x14ac:dyDescent="0.2">
      <c r="A181" s="107"/>
      <c r="B181" s="105" t="s">
        <v>12</v>
      </c>
      <c r="C181" s="51" t="s">
        <v>99</v>
      </c>
      <c r="D181" s="50"/>
      <c r="E181" s="27"/>
      <c r="F181" s="27"/>
      <c r="G181" s="27" t="s">
        <v>117</v>
      </c>
      <c r="H181" s="27"/>
      <c r="I181" s="27"/>
      <c r="J181" s="27" t="s">
        <v>117</v>
      </c>
      <c r="K181" s="27"/>
      <c r="L181" s="27"/>
      <c r="M181" s="27"/>
      <c r="N181" s="27"/>
      <c r="O181" s="27"/>
      <c r="P181" s="27" t="s">
        <v>117</v>
      </c>
      <c r="Q181" s="27"/>
      <c r="R181" s="27"/>
      <c r="S181" s="27" t="s">
        <v>117</v>
      </c>
      <c r="T181" s="27"/>
      <c r="U181" s="27"/>
      <c r="V181" s="27" t="s">
        <v>117</v>
      </c>
      <c r="W181" s="27"/>
      <c r="X181" s="27" t="s">
        <v>117</v>
      </c>
      <c r="Y181" s="27"/>
      <c r="Z181" s="27"/>
      <c r="AA181" s="27" t="s">
        <v>117</v>
      </c>
      <c r="AB181" s="27"/>
      <c r="AC181" s="27" t="s">
        <v>117</v>
      </c>
      <c r="AD181" s="27"/>
      <c r="AE181" s="27"/>
      <c r="AF181" s="102" t="s">
        <v>117</v>
      </c>
      <c r="AG181" s="27"/>
      <c r="AH181" s="27"/>
      <c r="AI181" s="93" t="s">
        <v>123</v>
      </c>
      <c r="AJ181" s="27"/>
      <c r="AK181" s="27"/>
      <c r="AL181" s="27"/>
      <c r="AM181" s="7"/>
      <c r="AN181" s="7"/>
      <c r="AO181" s="7"/>
      <c r="AP181" s="7"/>
      <c r="AQ181" s="40">
        <f t="shared" si="54"/>
        <v>10</v>
      </c>
      <c r="AR181" s="3">
        <f t="shared" ref="AR181:AR184" si="58">34*3</f>
        <v>102</v>
      </c>
      <c r="AS181" s="8">
        <f t="shared" si="55"/>
        <v>9.8039215686274508E-2</v>
      </c>
    </row>
    <row r="182" spans="1:45" x14ac:dyDescent="0.2">
      <c r="A182" s="107"/>
      <c r="B182" s="106"/>
      <c r="C182" s="51" t="s">
        <v>100</v>
      </c>
      <c r="D182" s="52"/>
      <c r="E182" s="27"/>
      <c r="F182" s="27"/>
      <c r="G182" s="27" t="s">
        <v>117</v>
      </c>
      <c r="H182" s="27"/>
      <c r="I182" s="27"/>
      <c r="J182" s="27" t="s">
        <v>117</v>
      </c>
      <c r="K182" s="27"/>
      <c r="L182" s="27"/>
      <c r="M182" s="27"/>
      <c r="N182" s="27"/>
      <c r="O182" s="27"/>
      <c r="P182" s="27" t="s">
        <v>117</v>
      </c>
      <c r="Q182" s="27"/>
      <c r="R182" s="27"/>
      <c r="S182" s="27" t="s">
        <v>117</v>
      </c>
      <c r="T182" s="27"/>
      <c r="U182" s="27"/>
      <c r="V182" s="27" t="s">
        <v>117</v>
      </c>
      <c r="W182" s="27"/>
      <c r="X182" s="27" t="s">
        <v>117</v>
      </c>
      <c r="Y182" s="27"/>
      <c r="Z182" s="27"/>
      <c r="AA182" s="27" t="s">
        <v>117</v>
      </c>
      <c r="AB182" s="27"/>
      <c r="AC182" s="27" t="s">
        <v>117</v>
      </c>
      <c r="AD182" s="27"/>
      <c r="AE182" s="27"/>
      <c r="AF182" s="102" t="s">
        <v>117</v>
      </c>
      <c r="AG182" s="27"/>
      <c r="AH182" s="27"/>
      <c r="AI182" s="93" t="s">
        <v>123</v>
      </c>
      <c r="AJ182" s="27"/>
      <c r="AK182" s="27"/>
      <c r="AL182" s="27"/>
      <c r="AM182" s="7"/>
      <c r="AN182" s="7"/>
      <c r="AO182" s="7"/>
      <c r="AP182" s="7"/>
      <c r="AQ182" s="40">
        <f t="shared" si="54"/>
        <v>10</v>
      </c>
      <c r="AR182" s="3">
        <f t="shared" si="58"/>
        <v>102</v>
      </c>
      <c r="AS182" s="8">
        <f t="shared" si="55"/>
        <v>9.8039215686274508E-2</v>
      </c>
    </row>
    <row r="183" spans="1:45" ht="12.75" customHeight="1" x14ac:dyDescent="0.2">
      <c r="A183" s="107"/>
      <c r="B183" s="105" t="s">
        <v>91</v>
      </c>
      <c r="C183" s="51" t="s">
        <v>99</v>
      </c>
      <c r="D183" s="77"/>
      <c r="E183" s="27"/>
      <c r="F183" s="27"/>
      <c r="G183" s="27" t="s">
        <v>117</v>
      </c>
      <c r="H183" s="43"/>
      <c r="I183" s="43"/>
      <c r="J183" s="27" t="s">
        <v>117</v>
      </c>
      <c r="K183" s="27"/>
      <c r="L183" s="27"/>
      <c r="M183" s="27"/>
      <c r="N183" s="27" t="s">
        <v>117</v>
      </c>
      <c r="O183" s="27"/>
      <c r="P183" s="27" t="s">
        <v>117</v>
      </c>
      <c r="Q183" s="27"/>
      <c r="R183" s="27"/>
      <c r="S183" s="27" t="s">
        <v>117</v>
      </c>
      <c r="T183" s="27"/>
      <c r="U183" s="27"/>
      <c r="V183" s="27"/>
      <c r="W183" s="27"/>
      <c r="X183" s="27"/>
      <c r="Y183" s="27" t="s">
        <v>117</v>
      </c>
      <c r="Z183" s="27"/>
      <c r="AA183" s="27"/>
      <c r="AB183" s="27"/>
      <c r="AC183" s="27"/>
      <c r="AD183" s="27" t="s">
        <v>117</v>
      </c>
      <c r="AE183" s="27"/>
      <c r="AF183" s="27"/>
      <c r="AG183" s="3"/>
      <c r="AH183" s="27"/>
      <c r="AI183" s="27"/>
      <c r="AJ183" s="93" t="s">
        <v>122</v>
      </c>
      <c r="AK183" s="93" t="s">
        <v>122</v>
      </c>
      <c r="AL183" s="27"/>
      <c r="AM183" s="7"/>
      <c r="AN183" s="7"/>
      <c r="AO183" s="7"/>
      <c r="AP183" s="7"/>
      <c r="AQ183" s="40">
        <f t="shared" si="54"/>
        <v>9</v>
      </c>
      <c r="AR183" s="3">
        <f t="shared" si="58"/>
        <v>102</v>
      </c>
      <c r="AS183" s="8">
        <f t="shared" si="55"/>
        <v>8.8235294117647065E-2</v>
      </c>
    </row>
    <row r="184" spans="1:45" ht="12.75" customHeight="1" x14ac:dyDescent="0.2">
      <c r="A184" s="107"/>
      <c r="B184" s="106"/>
      <c r="C184" s="51" t="s">
        <v>100</v>
      </c>
      <c r="D184" s="52"/>
      <c r="E184" s="27"/>
      <c r="F184" s="27"/>
      <c r="G184" s="27" t="s">
        <v>117</v>
      </c>
      <c r="H184" s="43"/>
      <c r="I184" s="43"/>
      <c r="J184" s="27" t="s">
        <v>117</v>
      </c>
      <c r="K184" s="27"/>
      <c r="L184" s="27"/>
      <c r="M184" s="27"/>
      <c r="N184" s="27" t="s">
        <v>117</v>
      </c>
      <c r="O184" s="27"/>
      <c r="P184" s="27" t="s">
        <v>117</v>
      </c>
      <c r="Q184" s="27"/>
      <c r="R184" s="27"/>
      <c r="S184" s="27" t="s">
        <v>117</v>
      </c>
      <c r="T184" s="27"/>
      <c r="U184" s="27"/>
      <c r="V184" s="27"/>
      <c r="W184" s="27"/>
      <c r="X184" s="27"/>
      <c r="Y184" s="27" t="s">
        <v>117</v>
      </c>
      <c r="Z184" s="27"/>
      <c r="AA184" s="27"/>
      <c r="AB184" s="27"/>
      <c r="AC184" s="27"/>
      <c r="AD184" s="27" t="s">
        <v>117</v>
      </c>
      <c r="AE184" s="27"/>
      <c r="AF184" s="27"/>
      <c r="AG184" s="3"/>
      <c r="AH184" s="27"/>
      <c r="AI184" s="44"/>
      <c r="AJ184" s="93" t="s">
        <v>122</v>
      </c>
      <c r="AK184" s="93" t="s">
        <v>122</v>
      </c>
      <c r="AL184" s="27"/>
      <c r="AM184" s="7"/>
      <c r="AN184" s="7"/>
      <c r="AO184" s="7"/>
      <c r="AP184" s="7"/>
      <c r="AQ184" s="40">
        <f t="shared" si="54"/>
        <v>9</v>
      </c>
      <c r="AR184" s="3">
        <f t="shared" si="58"/>
        <v>102</v>
      </c>
      <c r="AS184" s="8">
        <f t="shared" si="55"/>
        <v>8.8235294117647065E-2</v>
      </c>
    </row>
    <row r="185" spans="1:45" ht="12.75" customHeight="1" x14ac:dyDescent="0.2">
      <c r="A185" s="107"/>
      <c r="B185" s="105" t="s">
        <v>92</v>
      </c>
      <c r="C185" s="51" t="s">
        <v>99</v>
      </c>
      <c r="D185" s="52"/>
      <c r="E185" s="27"/>
      <c r="F185" s="27"/>
      <c r="G185" s="27"/>
      <c r="H185" s="27"/>
      <c r="I185" s="27"/>
      <c r="J185" s="27"/>
      <c r="K185" s="27" t="s">
        <v>117</v>
      </c>
      <c r="L185" s="27"/>
      <c r="M185" s="27"/>
      <c r="N185" s="27"/>
      <c r="O185" s="27" t="s">
        <v>117</v>
      </c>
      <c r="P185" s="27"/>
      <c r="Q185" s="27"/>
      <c r="R185" s="27"/>
      <c r="S185" s="27"/>
      <c r="T185" s="27"/>
      <c r="U185" s="27"/>
      <c r="V185" s="27"/>
      <c r="W185" s="27" t="s">
        <v>117</v>
      </c>
      <c r="X185" s="27"/>
      <c r="Y185" s="27"/>
      <c r="Z185" s="27"/>
      <c r="AA185" s="27"/>
      <c r="AB185" s="27" t="s">
        <v>117</v>
      </c>
      <c r="AC185" s="27"/>
      <c r="AD185" s="27"/>
      <c r="AE185" s="27"/>
      <c r="AF185" s="27"/>
      <c r="AG185" s="27"/>
      <c r="AH185" s="27"/>
      <c r="AI185" s="44"/>
      <c r="AJ185" s="44"/>
      <c r="AK185" s="27" t="s">
        <v>117</v>
      </c>
      <c r="AL185" s="27"/>
      <c r="AM185" s="7"/>
      <c r="AN185" s="7"/>
      <c r="AO185" s="7"/>
      <c r="AP185" s="7"/>
      <c r="AQ185" s="40">
        <f t="shared" si="54"/>
        <v>5</v>
      </c>
      <c r="AR185" s="3">
        <f t="shared" ref="AR185:AR186" si="59">34*2</f>
        <v>68</v>
      </c>
      <c r="AS185" s="8">
        <f t="shared" si="55"/>
        <v>7.3529411764705885E-2</v>
      </c>
    </row>
    <row r="186" spans="1:45" ht="12.75" customHeight="1" x14ac:dyDescent="0.2">
      <c r="A186" s="107"/>
      <c r="B186" s="106"/>
      <c r="C186" s="51" t="s">
        <v>100</v>
      </c>
      <c r="D186" s="52"/>
      <c r="E186" s="27"/>
      <c r="F186" s="27"/>
      <c r="G186" s="27"/>
      <c r="H186" s="27"/>
      <c r="I186" s="27"/>
      <c r="J186" s="27"/>
      <c r="K186" s="27" t="s">
        <v>117</v>
      </c>
      <c r="L186" s="27"/>
      <c r="M186" s="27"/>
      <c r="N186" s="27"/>
      <c r="O186" s="27" t="s">
        <v>117</v>
      </c>
      <c r="P186" s="27"/>
      <c r="Q186" s="27"/>
      <c r="R186" s="27"/>
      <c r="S186" s="27"/>
      <c r="T186" s="27"/>
      <c r="U186" s="27"/>
      <c r="V186" s="27"/>
      <c r="W186" s="27" t="s">
        <v>117</v>
      </c>
      <c r="X186" s="27"/>
      <c r="Y186" s="27"/>
      <c r="Z186" s="27"/>
      <c r="AA186" s="27"/>
      <c r="AB186" s="27" t="s">
        <v>117</v>
      </c>
      <c r="AC186" s="27"/>
      <c r="AD186" s="27"/>
      <c r="AE186" s="27"/>
      <c r="AF186" s="27"/>
      <c r="AG186" s="27"/>
      <c r="AH186" s="27"/>
      <c r="AI186" s="44"/>
      <c r="AJ186" s="44"/>
      <c r="AK186" s="27" t="s">
        <v>117</v>
      </c>
      <c r="AL186" s="27"/>
      <c r="AM186" s="7"/>
      <c r="AN186" s="7"/>
      <c r="AO186" s="7"/>
      <c r="AP186" s="7"/>
      <c r="AQ186" s="40">
        <f t="shared" si="54"/>
        <v>5</v>
      </c>
      <c r="AR186" s="3">
        <f t="shared" si="59"/>
        <v>68</v>
      </c>
      <c r="AS186" s="8">
        <f t="shared" si="55"/>
        <v>7.3529411764705885E-2</v>
      </c>
    </row>
    <row r="187" spans="1:45" x14ac:dyDescent="0.2">
      <c r="A187" s="107"/>
      <c r="B187" s="105" t="s">
        <v>93</v>
      </c>
      <c r="C187" s="51" t="s">
        <v>99</v>
      </c>
      <c r="D187" s="52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 t="s">
        <v>117</v>
      </c>
      <c r="S187" s="27"/>
      <c r="T187" s="27"/>
      <c r="U187" s="27"/>
      <c r="V187" s="27"/>
      <c r="W187" s="27"/>
      <c r="X187" s="27"/>
      <c r="Y187" s="27"/>
      <c r="Z187" s="27"/>
      <c r="AA187" s="27" t="s">
        <v>117</v>
      </c>
      <c r="AB187" s="27"/>
      <c r="AC187" s="27"/>
      <c r="AD187" s="27"/>
      <c r="AE187" s="27"/>
      <c r="AF187" s="27"/>
      <c r="AG187" s="27"/>
      <c r="AH187" s="27"/>
      <c r="AI187" s="44"/>
      <c r="AJ187" s="44"/>
      <c r="AK187" s="27" t="s">
        <v>117</v>
      </c>
      <c r="AL187" s="27"/>
      <c r="AM187" s="7"/>
      <c r="AN187" s="7"/>
      <c r="AO187" s="7"/>
      <c r="AP187" s="7"/>
      <c r="AQ187" s="40">
        <f t="shared" si="54"/>
        <v>3</v>
      </c>
      <c r="AR187" s="3">
        <f>34*1</f>
        <v>34</v>
      </c>
      <c r="AS187" s="8">
        <f t="shared" si="55"/>
        <v>8.8235294117647065E-2</v>
      </c>
    </row>
    <row r="188" spans="1:45" x14ac:dyDescent="0.2">
      <c r="A188" s="107"/>
      <c r="B188" s="106"/>
      <c r="C188" s="51" t="s">
        <v>100</v>
      </c>
      <c r="D188" s="50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 t="s">
        <v>117</v>
      </c>
      <c r="S188" s="27"/>
      <c r="T188" s="27"/>
      <c r="U188" s="27"/>
      <c r="V188" s="27"/>
      <c r="W188" s="27"/>
      <c r="X188" s="27"/>
      <c r="Y188" s="27"/>
      <c r="Z188" s="27"/>
      <c r="AA188" s="27" t="s">
        <v>117</v>
      </c>
      <c r="AB188" s="27"/>
      <c r="AC188" s="27"/>
      <c r="AD188" s="27"/>
      <c r="AE188" s="27"/>
      <c r="AF188" s="27"/>
      <c r="AG188" s="27"/>
      <c r="AH188" s="27"/>
      <c r="AI188" s="44"/>
      <c r="AJ188" s="44"/>
      <c r="AK188" s="27" t="s">
        <v>117</v>
      </c>
      <c r="AL188" s="27"/>
      <c r="AM188" s="7"/>
      <c r="AN188" s="7"/>
      <c r="AO188" s="7"/>
      <c r="AP188" s="7"/>
      <c r="AQ188" s="40">
        <f t="shared" si="54"/>
        <v>3</v>
      </c>
      <c r="AR188" s="3">
        <f t="shared" ref="AR188:AR190" si="60">34*1</f>
        <v>34</v>
      </c>
      <c r="AS188" s="8">
        <f t="shared" si="55"/>
        <v>8.8235294117647065E-2</v>
      </c>
    </row>
    <row r="189" spans="1:45" ht="12.75" customHeight="1" x14ac:dyDescent="0.2">
      <c r="A189" s="107"/>
      <c r="B189" s="105" t="s">
        <v>35</v>
      </c>
      <c r="C189" s="51" t="s">
        <v>99</v>
      </c>
      <c r="D189" s="52"/>
      <c r="E189" s="27"/>
      <c r="F189" s="27"/>
      <c r="G189" s="27"/>
      <c r="H189" s="27"/>
      <c r="I189" s="27"/>
      <c r="J189" s="27"/>
      <c r="K189" s="27"/>
      <c r="L189" s="27"/>
      <c r="M189" s="27" t="s">
        <v>117</v>
      </c>
      <c r="N189" s="27"/>
      <c r="O189" s="27"/>
      <c r="P189" s="27"/>
      <c r="Q189" s="27"/>
      <c r="R189" s="27"/>
      <c r="S189" s="27"/>
      <c r="T189" s="43"/>
      <c r="U189" s="27"/>
      <c r="V189" s="27"/>
      <c r="W189" s="27"/>
      <c r="X189" s="27" t="s">
        <v>117</v>
      </c>
      <c r="Y189" s="27"/>
      <c r="Z189" s="27"/>
      <c r="AA189" s="27"/>
      <c r="AB189" s="27"/>
      <c r="AC189" s="27"/>
      <c r="AD189" s="27"/>
      <c r="AE189" s="27"/>
      <c r="AF189" s="27"/>
      <c r="AG189" s="27"/>
      <c r="AH189" s="93" t="s">
        <v>123</v>
      </c>
      <c r="AI189" s="44"/>
      <c r="AJ189" s="44"/>
      <c r="AK189" s="27"/>
      <c r="AL189" s="27"/>
      <c r="AM189" s="7"/>
      <c r="AN189" s="7"/>
      <c r="AO189" s="7"/>
      <c r="AP189" s="7"/>
      <c r="AQ189" s="40">
        <f t="shared" si="54"/>
        <v>3</v>
      </c>
      <c r="AR189" s="3">
        <f t="shared" si="60"/>
        <v>34</v>
      </c>
      <c r="AS189" s="8">
        <f t="shared" si="55"/>
        <v>8.8235294117647065E-2</v>
      </c>
    </row>
    <row r="190" spans="1:45" ht="12.75" customHeight="1" x14ac:dyDescent="0.2">
      <c r="A190" s="107"/>
      <c r="B190" s="106"/>
      <c r="C190" s="51" t="s">
        <v>100</v>
      </c>
      <c r="D190" s="52"/>
      <c r="E190" s="27"/>
      <c r="F190" s="27"/>
      <c r="G190" s="27"/>
      <c r="H190" s="27"/>
      <c r="I190" s="27"/>
      <c r="J190" s="27"/>
      <c r="K190" s="27"/>
      <c r="L190" s="27"/>
      <c r="M190" s="27" t="s">
        <v>117</v>
      </c>
      <c r="N190" s="27"/>
      <c r="O190" s="27"/>
      <c r="P190" s="27"/>
      <c r="Q190" s="27"/>
      <c r="R190" s="27"/>
      <c r="S190" s="27"/>
      <c r="T190" s="43"/>
      <c r="U190" s="27"/>
      <c r="V190" s="27"/>
      <c r="W190" s="27"/>
      <c r="X190" s="27" t="s">
        <v>117</v>
      </c>
      <c r="Y190" s="27"/>
      <c r="Z190" s="27"/>
      <c r="AA190" s="27"/>
      <c r="AB190" s="27"/>
      <c r="AC190" s="27"/>
      <c r="AD190" s="27"/>
      <c r="AE190" s="27"/>
      <c r="AF190" s="27"/>
      <c r="AG190" s="27"/>
      <c r="AH190" s="93" t="s">
        <v>123</v>
      </c>
      <c r="AI190" s="44"/>
      <c r="AJ190" s="44"/>
      <c r="AK190" s="27"/>
      <c r="AL190" s="27"/>
      <c r="AM190" s="7"/>
      <c r="AN190" s="7"/>
      <c r="AO190" s="7"/>
      <c r="AP190" s="7"/>
      <c r="AQ190" s="40">
        <f t="shared" si="54"/>
        <v>3</v>
      </c>
      <c r="AR190" s="3">
        <f t="shared" si="60"/>
        <v>34</v>
      </c>
      <c r="AS190" s="8">
        <f t="shared" si="55"/>
        <v>8.8235294117647065E-2</v>
      </c>
    </row>
    <row r="191" spans="1:45" ht="12.75" customHeight="1" x14ac:dyDescent="0.2">
      <c r="A191" s="107"/>
      <c r="B191" s="105" t="s">
        <v>28</v>
      </c>
      <c r="C191" s="51" t="s">
        <v>99</v>
      </c>
      <c r="D191" s="50"/>
      <c r="E191" s="27"/>
      <c r="F191" s="27"/>
      <c r="G191" s="27"/>
      <c r="H191" s="27"/>
      <c r="I191" s="27"/>
      <c r="J191" s="27"/>
      <c r="K191" s="27" t="s">
        <v>117</v>
      </c>
      <c r="L191" s="27"/>
      <c r="M191" s="27"/>
      <c r="N191" s="27"/>
      <c r="O191" s="27"/>
      <c r="P191" s="27"/>
      <c r="Q191" s="27" t="s">
        <v>117</v>
      </c>
      <c r="R191" s="27"/>
      <c r="S191" s="43"/>
      <c r="T191" s="27"/>
      <c r="U191" s="27"/>
      <c r="V191" s="27" t="s">
        <v>117</v>
      </c>
      <c r="W191" s="27"/>
      <c r="X191" s="27"/>
      <c r="Y191" s="27" t="s">
        <v>117</v>
      </c>
      <c r="Z191" s="27"/>
      <c r="AA191" s="27"/>
      <c r="AB191" s="27"/>
      <c r="AC191" s="27"/>
      <c r="AD191" s="27"/>
      <c r="AE191" s="27"/>
      <c r="AF191" s="27" t="s">
        <v>117</v>
      </c>
      <c r="AG191" s="27"/>
      <c r="AH191" s="93" t="s">
        <v>123</v>
      </c>
      <c r="AI191" s="44"/>
      <c r="AJ191" s="44"/>
      <c r="AK191" s="27"/>
      <c r="AL191" s="27"/>
      <c r="AM191" s="7"/>
      <c r="AN191" s="7"/>
      <c r="AO191" s="7"/>
      <c r="AP191" s="7"/>
      <c r="AQ191" s="40">
        <f t="shared" si="54"/>
        <v>6</v>
      </c>
      <c r="AR191" s="3">
        <f t="shared" ref="AR191:AR192" si="61">34*3</f>
        <v>102</v>
      </c>
      <c r="AS191" s="8">
        <f t="shared" si="55"/>
        <v>5.8823529411764705E-2</v>
      </c>
    </row>
    <row r="192" spans="1:45" ht="12.75" customHeight="1" x14ac:dyDescent="0.2">
      <c r="A192" s="107"/>
      <c r="B192" s="106"/>
      <c r="C192" s="51" t="s">
        <v>100</v>
      </c>
      <c r="D192" s="50"/>
      <c r="E192" s="27"/>
      <c r="F192" s="27"/>
      <c r="G192" s="27"/>
      <c r="H192" s="27"/>
      <c r="I192" s="27"/>
      <c r="J192" s="27"/>
      <c r="K192" s="27" t="s">
        <v>117</v>
      </c>
      <c r="L192" s="27"/>
      <c r="M192" s="27"/>
      <c r="N192" s="27"/>
      <c r="O192" s="27"/>
      <c r="P192" s="27"/>
      <c r="Q192" s="27" t="s">
        <v>117</v>
      </c>
      <c r="R192" s="27"/>
      <c r="S192" s="43"/>
      <c r="T192" s="27"/>
      <c r="U192" s="27"/>
      <c r="V192" s="27" t="s">
        <v>117</v>
      </c>
      <c r="W192" s="27"/>
      <c r="X192" s="27"/>
      <c r="Y192" s="27" t="s">
        <v>117</v>
      </c>
      <c r="Z192" s="27"/>
      <c r="AA192" s="27"/>
      <c r="AB192" s="27"/>
      <c r="AC192" s="27"/>
      <c r="AD192" s="27"/>
      <c r="AE192" s="27"/>
      <c r="AF192" s="27" t="s">
        <v>117</v>
      </c>
      <c r="AG192" s="27"/>
      <c r="AH192" s="93" t="s">
        <v>123</v>
      </c>
      <c r="AI192" s="44"/>
      <c r="AJ192" s="44"/>
      <c r="AK192" s="27"/>
      <c r="AL192" s="27"/>
      <c r="AM192" s="7"/>
      <c r="AN192" s="7"/>
      <c r="AO192" s="7"/>
      <c r="AP192" s="7"/>
      <c r="AQ192" s="40">
        <f t="shared" si="54"/>
        <v>6</v>
      </c>
      <c r="AR192" s="3">
        <f t="shared" si="61"/>
        <v>102</v>
      </c>
      <c r="AS192" s="8">
        <f t="shared" si="55"/>
        <v>5.8823529411764705E-2</v>
      </c>
    </row>
    <row r="193" spans="1:45" ht="12.75" customHeight="1" x14ac:dyDescent="0.2">
      <c r="A193" s="107"/>
      <c r="B193" s="105" t="s">
        <v>30</v>
      </c>
      <c r="C193" s="51" t="s">
        <v>99</v>
      </c>
      <c r="D193" s="50"/>
      <c r="E193" s="27"/>
      <c r="F193" s="27"/>
      <c r="G193" s="27"/>
      <c r="H193" s="27" t="s">
        <v>117</v>
      </c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43"/>
      <c r="T193" s="27"/>
      <c r="U193" s="27"/>
      <c r="V193" s="27"/>
      <c r="W193" s="27" t="s">
        <v>117</v>
      </c>
      <c r="X193" s="27"/>
      <c r="Y193" s="27"/>
      <c r="Z193" s="27"/>
      <c r="AA193" s="27"/>
      <c r="AB193" s="27"/>
      <c r="AC193" s="27"/>
      <c r="AD193" s="27" t="s">
        <v>117</v>
      </c>
      <c r="AE193" s="27"/>
      <c r="AF193" s="27"/>
      <c r="AG193" s="27"/>
      <c r="AH193" s="27"/>
      <c r="AI193" s="3"/>
      <c r="AJ193" s="96" t="s">
        <v>123</v>
      </c>
      <c r="AK193" s="96" t="s">
        <v>123</v>
      </c>
      <c r="AL193" s="27"/>
      <c r="AM193" s="7"/>
      <c r="AN193" s="7"/>
      <c r="AO193" s="7"/>
      <c r="AP193" s="7"/>
      <c r="AQ193" s="40">
        <f t="shared" si="54"/>
        <v>5</v>
      </c>
      <c r="AR193" s="3">
        <f t="shared" ref="AR193:AR200" si="62">34*2</f>
        <v>68</v>
      </c>
      <c r="AS193" s="8">
        <f t="shared" si="55"/>
        <v>7.3529411764705885E-2</v>
      </c>
    </row>
    <row r="194" spans="1:45" ht="12.75" customHeight="1" x14ac:dyDescent="0.2">
      <c r="A194" s="107"/>
      <c r="B194" s="106"/>
      <c r="C194" s="51" t="s">
        <v>100</v>
      </c>
      <c r="D194" s="50"/>
      <c r="E194" s="27"/>
      <c r="F194" s="27"/>
      <c r="G194" s="27"/>
      <c r="H194" s="27" t="s">
        <v>117</v>
      </c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43"/>
      <c r="T194" s="27"/>
      <c r="U194" s="27"/>
      <c r="V194" s="27"/>
      <c r="W194" s="27" t="s">
        <v>117</v>
      </c>
      <c r="X194" s="27"/>
      <c r="Y194" s="27"/>
      <c r="Z194" s="27"/>
      <c r="AA194" s="27"/>
      <c r="AB194" s="27"/>
      <c r="AC194" s="27"/>
      <c r="AD194" s="27" t="s">
        <v>117</v>
      </c>
      <c r="AE194" s="27"/>
      <c r="AF194" s="27"/>
      <c r="AG194" s="27"/>
      <c r="AH194" s="27"/>
      <c r="AI194" s="3"/>
      <c r="AJ194" s="96" t="s">
        <v>123</v>
      </c>
      <c r="AK194" s="96" t="s">
        <v>123</v>
      </c>
      <c r="AL194" s="27"/>
      <c r="AM194" s="7"/>
      <c r="AN194" s="7"/>
      <c r="AO194" s="7"/>
      <c r="AP194" s="7"/>
      <c r="AQ194" s="40">
        <f t="shared" si="54"/>
        <v>5</v>
      </c>
      <c r="AR194" s="3">
        <f t="shared" si="62"/>
        <v>68</v>
      </c>
      <c r="AS194" s="8">
        <f t="shared" si="55"/>
        <v>7.3529411764705885E-2</v>
      </c>
    </row>
    <row r="195" spans="1:45" ht="12.75" customHeight="1" x14ac:dyDescent="0.2">
      <c r="A195" s="107"/>
      <c r="B195" s="105" t="s">
        <v>34</v>
      </c>
      <c r="C195" s="51" t="s">
        <v>99</v>
      </c>
      <c r="D195" s="50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 t="s">
        <v>117</v>
      </c>
      <c r="S195" s="43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 t="s">
        <v>117</v>
      </c>
      <c r="AE195" s="27"/>
      <c r="AF195" s="27"/>
      <c r="AG195" s="27"/>
      <c r="AH195" s="27"/>
      <c r="AI195" s="3"/>
      <c r="AJ195" s="96" t="s">
        <v>123</v>
      </c>
      <c r="AK195" s="96" t="s">
        <v>123</v>
      </c>
      <c r="AL195" s="27"/>
      <c r="AM195" s="7"/>
      <c r="AN195" s="7"/>
      <c r="AO195" s="7"/>
      <c r="AP195" s="7"/>
      <c r="AQ195" s="40">
        <f t="shared" si="54"/>
        <v>4</v>
      </c>
      <c r="AR195" s="3">
        <f t="shared" si="62"/>
        <v>68</v>
      </c>
      <c r="AS195" s="8">
        <f t="shared" si="55"/>
        <v>5.8823529411764705E-2</v>
      </c>
    </row>
    <row r="196" spans="1:45" ht="12.75" customHeight="1" x14ac:dyDescent="0.2">
      <c r="A196" s="107"/>
      <c r="B196" s="106"/>
      <c r="C196" s="51" t="s">
        <v>100</v>
      </c>
      <c r="D196" s="50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 t="s">
        <v>117</v>
      </c>
      <c r="S196" s="43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 t="s">
        <v>117</v>
      </c>
      <c r="AE196" s="27"/>
      <c r="AF196" s="27"/>
      <c r="AG196" s="27"/>
      <c r="AH196" s="27"/>
      <c r="AI196" s="3"/>
      <c r="AJ196" s="96" t="s">
        <v>123</v>
      </c>
      <c r="AK196" s="96" t="s">
        <v>123</v>
      </c>
      <c r="AL196" s="27"/>
      <c r="AM196" s="7"/>
      <c r="AN196" s="7"/>
      <c r="AO196" s="7"/>
      <c r="AP196" s="7"/>
      <c r="AQ196" s="40">
        <f t="shared" si="54"/>
        <v>4</v>
      </c>
      <c r="AR196" s="3">
        <f t="shared" si="62"/>
        <v>68</v>
      </c>
      <c r="AS196" s="8">
        <f t="shared" si="55"/>
        <v>5.8823529411764705E-2</v>
      </c>
    </row>
    <row r="197" spans="1:45" ht="12.75" customHeight="1" x14ac:dyDescent="0.2">
      <c r="A197" s="107"/>
      <c r="B197" s="104" t="s">
        <v>37</v>
      </c>
      <c r="C197" s="51" t="s">
        <v>99</v>
      </c>
      <c r="D197" s="50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 t="s">
        <v>117</v>
      </c>
      <c r="P197" s="27"/>
      <c r="Q197" s="27"/>
      <c r="R197" s="27"/>
      <c r="S197" s="43"/>
      <c r="T197" s="27"/>
      <c r="U197" s="27"/>
      <c r="V197" s="27"/>
      <c r="W197" s="27"/>
      <c r="X197" s="27"/>
      <c r="Y197" s="27" t="s">
        <v>117</v>
      </c>
      <c r="Z197" s="27"/>
      <c r="AA197" s="27"/>
      <c r="AB197" s="27"/>
      <c r="AC197" s="27" t="s">
        <v>117</v>
      </c>
      <c r="AD197" s="27"/>
      <c r="AE197" s="27"/>
      <c r="AF197" s="27"/>
      <c r="AG197" s="27"/>
      <c r="AH197" s="27"/>
      <c r="AI197" s="3"/>
      <c r="AJ197" s="96" t="s">
        <v>123</v>
      </c>
      <c r="AK197" s="96" t="s">
        <v>123</v>
      </c>
      <c r="AL197" s="27"/>
      <c r="AM197" s="7"/>
      <c r="AN197" s="7"/>
      <c r="AO197" s="7"/>
      <c r="AP197" s="7"/>
      <c r="AQ197" s="40">
        <f t="shared" si="54"/>
        <v>5</v>
      </c>
      <c r="AR197" s="3">
        <f t="shared" si="62"/>
        <v>68</v>
      </c>
      <c r="AS197" s="8">
        <f t="shared" si="55"/>
        <v>7.3529411764705885E-2</v>
      </c>
    </row>
    <row r="198" spans="1:45" ht="12.75" customHeight="1" x14ac:dyDescent="0.2">
      <c r="A198" s="107"/>
      <c r="B198" s="104"/>
      <c r="C198" s="51" t="s">
        <v>100</v>
      </c>
      <c r="D198" s="50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 t="s">
        <v>117</v>
      </c>
      <c r="P198" s="27"/>
      <c r="Q198" s="27"/>
      <c r="R198" s="27"/>
      <c r="S198" s="43"/>
      <c r="T198" s="27"/>
      <c r="U198" s="27"/>
      <c r="V198" s="27"/>
      <c r="W198" s="27"/>
      <c r="X198" s="27"/>
      <c r="Y198" s="27" t="s">
        <v>117</v>
      </c>
      <c r="Z198" s="27"/>
      <c r="AA198" s="27"/>
      <c r="AB198" s="27"/>
      <c r="AC198" s="27" t="s">
        <v>117</v>
      </c>
      <c r="AD198" s="27"/>
      <c r="AE198" s="27"/>
      <c r="AF198" s="27"/>
      <c r="AG198" s="27"/>
      <c r="AH198" s="27"/>
      <c r="AI198" s="3"/>
      <c r="AJ198" s="96" t="s">
        <v>123</v>
      </c>
      <c r="AK198" s="96" t="s">
        <v>123</v>
      </c>
      <c r="AL198" s="27"/>
      <c r="AM198" s="7"/>
      <c r="AN198" s="7"/>
      <c r="AO198" s="7"/>
      <c r="AP198" s="7"/>
      <c r="AQ198" s="40">
        <f t="shared" si="54"/>
        <v>5</v>
      </c>
      <c r="AR198" s="3">
        <f t="shared" si="62"/>
        <v>68</v>
      </c>
      <c r="AS198" s="8">
        <f t="shared" si="55"/>
        <v>7.3529411764705885E-2</v>
      </c>
    </row>
    <row r="199" spans="1:45" ht="12.75" customHeight="1" x14ac:dyDescent="0.2">
      <c r="A199" s="107"/>
      <c r="B199" s="104" t="s">
        <v>29</v>
      </c>
      <c r="C199" s="51" t="s">
        <v>99</v>
      </c>
      <c r="D199" s="50"/>
      <c r="E199" s="27"/>
      <c r="F199" s="27"/>
      <c r="G199" s="27"/>
      <c r="H199" s="27"/>
      <c r="I199" s="27"/>
      <c r="J199" s="27"/>
      <c r="K199" s="27"/>
      <c r="L199" s="27" t="s">
        <v>117</v>
      </c>
      <c r="M199" s="27"/>
      <c r="N199" s="27"/>
      <c r="O199" s="27"/>
      <c r="P199" s="27"/>
      <c r="Q199" s="27"/>
      <c r="R199" s="27"/>
      <c r="S199" s="43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93" t="s">
        <v>123</v>
      </c>
      <c r="AH199" s="93" t="s">
        <v>123</v>
      </c>
      <c r="AI199" s="44"/>
      <c r="AJ199" s="44"/>
      <c r="AK199" s="27"/>
      <c r="AL199" s="27" t="s">
        <v>117</v>
      </c>
      <c r="AM199" s="7"/>
      <c r="AN199" s="7"/>
      <c r="AO199" s="7"/>
      <c r="AP199" s="7"/>
      <c r="AQ199" s="40">
        <f t="shared" si="54"/>
        <v>4</v>
      </c>
      <c r="AR199" s="3">
        <f t="shared" si="62"/>
        <v>68</v>
      </c>
      <c r="AS199" s="8">
        <f t="shared" si="55"/>
        <v>5.8823529411764705E-2</v>
      </c>
    </row>
    <row r="200" spans="1:45" ht="12.75" customHeight="1" x14ac:dyDescent="0.2">
      <c r="A200" s="107"/>
      <c r="B200" s="104"/>
      <c r="C200" s="51" t="s">
        <v>100</v>
      </c>
      <c r="D200" s="50"/>
      <c r="E200" s="27"/>
      <c r="F200" s="27"/>
      <c r="G200" s="27"/>
      <c r="H200" s="27"/>
      <c r="I200" s="27"/>
      <c r="J200" s="27"/>
      <c r="K200" s="27"/>
      <c r="L200" s="27" t="s">
        <v>117</v>
      </c>
      <c r="M200" s="27"/>
      <c r="N200" s="27"/>
      <c r="O200" s="27"/>
      <c r="P200" s="27"/>
      <c r="Q200" s="27"/>
      <c r="R200" s="27"/>
      <c r="S200" s="43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93" t="s">
        <v>123</v>
      </c>
      <c r="AH200" s="93" t="s">
        <v>123</v>
      </c>
      <c r="AI200" s="44"/>
      <c r="AJ200" s="44"/>
      <c r="AK200" s="27"/>
      <c r="AL200" s="27" t="s">
        <v>117</v>
      </c>
      <c r="AM200" s="7"/>
      <c r="AN200" s="7"/>
      <c r="AO200" s="7"/>
      <c r="AP200" s="7"/>
      <c r="AQ200" s="40">
        <f t="shared" si="54"/>
        <v>4</v>
      </c>
      <c r="AR200" s="3">
        <f t="shared" si="62"/>
        <v>68</v>
      </c>
      <c r="AS200" s="8">
        <f t="shared" si="55"/>
        <v>5.8823529411764705E-2</v>
      </c>
    </row>
    <row r="201" spans="1:45" ht="12.75" customHeight="1" x14ac:dyDescent="0.2">
      <c r="A201" s="107"/>
      <c r="B201" s="104" t="s">
        <v>52</v>
      </c>
      <c r="C201" s="51" t="s">
        <v>99</v>
      </c>
      <c r="D201" s="50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43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44"/>
      <c r="AJ201" s="44"/>
      <c r="AK201" s="27"/>
      <c r="AL201" s="27"/>
      <c r="AM201" s="7"/>
      <c r="AN201" s="7"/>
      <c r="AO201" s="7"/>
      <c r="AP201" s="7"/>
      <c r="AQ201" s="40">
        <f t="shared" si="54"/>
        <v>0</v>
      </c>
      <c r="AR201" s="3">
        <f t="shared" ref="AR201:AR206" si="63">34*1</f>
        <v>34</v>
      </c>
      <c r="AS201" s="8">
        <f t="shared" si="55"/>
        <v>0</v>
      </c>
    </row>
    <row r="202" spans="1:45" ht="12.75" customHeight="1" x14ac:dyDescent="0.2">
      <c r="A202" s="107"/>
      <c r="B202" s="104"/>
      <c r="C202" s="51" t="s">
        <v>100</v>
      </c>
      <c r="D202" s="50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43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44"/>
      <c r="AJ202" s="44"/>
      <c r="AK202" s="27"/>
      <c r="AL202" s="27"/>
      <c r="AM202" s="7"/>
      <c r="AN202" s="7"/>
      <c r="AO202" s="7"/>
      <c r="AP202" s="7"/>
      <c r="AQ202" s="40">
        <f t="shared" si="54"/>
        <v>0</v>
      </c>
      <c r="AR202" s="3">
        <f t="shared" si="63"/>
        <v>34</v>
      </c>
      <c r="AS202" s="8">
        <f t="shared" si="55"/>
        <v>0</v>
      </c>
    </row>
    <row r="203" spans="1:45" ht="12.75" customHeight="1" x14ac:dyDescent="0.2">
      <c r="A203" s="107"/>
      <c r="B203" s="104" t="s">
        <v>79</v>
      </c>
      <c r="C203" s="51" t="s">
        <v>99</v>
      </c>
      <c r="D203" s="50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43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44"/>
      <c r="AJ203" s="44"/>
      <c r="AK203" s="27"/>
      <c r="AL203" s="27" t="s">
        <v>117</v>
      </c>
      <c r="AM203" s="7"/>
      <c r="AN203" s="7"/>
      <c r="AO203" s="7"/>
      <c r="AP203" s="7"/>
      <c r="AQ203" s="40">
        <f t="shared" si="54"/>
        <v>1</v>
      </c>
      <c r="AR203" s="3">
        <f t="shared" si="63"/>
        <v>34</v>
      </c>
      <c r="AS203" s="8">
        <f t="shared" si="55"/>
        <v>2.9411764705882353E-2</v>
      </c>
    </row>
    <row r="204" spans="1:45" ht="12.75" customHeight="1" x14ac:dyDescent="0.2">
      <c r="A204" s="107"/>
      <c r="B204" s="104"/>
      <c r="C204" s="51" t="s">
        <v>100</v>
      </c>
      <c r="D204" s="50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43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44"/>
      <c r="AJ204" s="44"/>
      <c r="AK204" s="27"/>
      <c r="AL204" s="27" t="s">
        <v>117</v>
      </c>
      <c r="AM204" s="7"/>
      <c r="AN204" s="7"/>
      <c r="AO204" s="7"/>
      <c r="AP204" s="7"/>
      <c r="AQ204" s="40">
        <f t="shared" si="54"/>
        <v>1</v>
      </c>
      <c r="AR204" s="3">
        <f t="shared" si="63"/>
        <v>34</v>
      </c>
      <c r="AS204" s="8">
        <f t="shared" si="55"/>
        <v>2.9411764705882353E-2</v>
      </c>
    </row>
    <row r="205" spans="1:45" ht="12.75" customHeight="1" x14ac:dyDescent="0.2">
      <c r="A205" s="107"/>
      <c r="B205" s="104" t="s">
        <v>98</v>
      </c>
      <c r="C205" s="51" t="s">
        <v>99</v>
      </c>
      <c r="D205" s="50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43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44"/>
      <c r="AJ205" s="44"/>
      <c r="AK205" s="27"/>
      <c r="AL205" s="27"/>
      <c r="AM205" s="7"/>
      <c r="AN205" s="7"/>
      <c r="AO205" s="7"/>
      <c r="AP205" s="7"/>
      <c r="AQ205" s="40">
        <f t="shared" si="54"/>
        <v>0</v>
      </c>
      <c r="AR205" s="3">
        <f t="shared" si="63"/>
        <v>34</v>
      </c>
      <c r="AS205" s="8">
        <f t="shared" si="55"/>
        <v>0</v>
      </c>
    </row>
    <row r="206" spans="1:45" ht="12.75" customHeight="1" x14ac:dyDescent="0.2">
      <c r="A206" s="107"/>
      <c r="B206" s="104"/>
      <c r="C206" s="51" t="s">
        <v>100</v>
      </c>
      <c r="D206" s="50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43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44"/>
      <c r="AJ206" s="44"/>
      <c r="AK206" s="27"/>
      <c r="AL206" s="27"/>
      <c r="AM206" s="7"/>
      <c r="AN206" s="7"/>
      <c r="AO206" s="7"/>
      <c r="AP206" s="7"/>
      <c r="AQ206" s="40">
        <f t="shared" si="54"/>
        <v>0</v>
      </c>
      <c r="AR206" s="3">
        <f t="shared" si="63"/>
        <v>34</v>
      </c>
      <c r="AS206" s="8">
        <f t="shared" si="55"/>
        <v>0</v>
      </c>
    </row>
    <row r="207" spans="1:45" ht="12.75" customHeight="1" x14ac:dyDescent="0.2">
      <c r="A207" s="107"/>
      <c r="B207" s="104" t="s">
        <v>71</v>
      </c>
      <c r="C207" s="51" t="s">
        <v>99</v>
      </c>
      <c r="D207" s="50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43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44"/>
      <c r="AJ207" s="44"/>
      <c r="AK207" s="27"/>
      <c r="AL207" s="27"/>
      <c r="AM207" s="7"/>
      <c r="AN207" s="7"/>
      <c r="AO207" s="7"/>
      <c r="AP207" s="7"/>
      <c r="AQ207" s="40">
        <f t="shared" si="54"/>
        <v>0</v>
      </c>
      <c r="AR207" s="3">
        <f t="shared" ref="AR207:AR208" si="64">34*2</f>
        <v>68</v>
      </c>
      <c r="AS207" s="8">
        <f t="shared" si="55"/>
        <v>0</v>
      </c>
    </row>
    <row r="208" spans="1:45" ht="12.75" customHeight="1" x14ac:dyDescent="0.2">
      <c r="A208" s="107"/>
      <c r="B208" s="104"/>
      <c r="C208" s="51" t="s">
        <v>100</v>
      </c>
      <c r="D208" s="52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43"/>
      <c r="AH208" s="27"/>
      <c r="AI208" s="27"/>
      <c r="AJ208" s="44"/>
      <c r="AK208" s="27"/>
      <c r="AL208" s="27"/>
      <c r="AM208" s="7"/>
      <c r="AN208" s="7"/>
      <c r="AO208" s="7"/>
      <c r="AP208" s="7"/>
      <c r="AQ208" s="40">
        <f t="shared" si="54"/>
        <v>0</v>
      </c>
      <c r="AR208" s="3">
        <f t="shared" si="64"/>
        <v>68</v>
      </c>
      <c r="AS208" s="8">
        <f t="shared" si="55"/>
        <v>0</v>
      </c>
    </row>
    <row r="209" spans="1:45" ht="27" customHeight="1" x14ac:dyDescent="0.2">
      <c r="A209" s="64"/>
      <c r="B209" s="65"/>
      <c r="C209" s="65"/>
      <c r="D209" s="65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4"/>
      <c r="AN209" s="64"/>
      <c r="AO209" s="64"/>
      <c r="AP209" s="64"/>
      <c r="AQ209" s="64"/>
      <c r="AR209" s="64"/>
      <c r="AS209" s="64"/>
    </row>
    <row r="210" spans="1:45" s="2" customFormat="1" ht="81.75" customHeight="1" x14ac:dyDescent="0.2">
      <c r="A210" s="112" t="s">
        <v>38</v>
      </c>
      <c r="B210" s="112"/>
      <c r="C210" s="112"/>
      <c r="D210" s="112"/>
      <c r="E210" s="144" t="s">
        <v>40</v>
      </c>
      <c r="F210" s="144"/>
      <c r="G210" s="144"/>
      <c r="H210" s="144"/>
      <c r="I210" s="144"/>
      <c r="J210" s="144"/>
      <c r="K210" s="144"/>
      <c r="L210" s="144"/>
      <c r="M210" s="144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  <c r="X210" s="144"/>
      <c r="Y210" s="144"/>
      <c r="Z210" s="144"/>
      <c r="AA210" s="144"/>
      <c r="AB210" s="144"/>
      <c r="AC210" s="144"/>
      <c r="AD210" s="144"/>
      <c r="AE210" s="144"/>
      <c r="AF210" s="144"/>
      <c r="AG210" s="144"/>
      <c r="AH210" s="144"/>
      <c r="AI210" s="144"/>
      <c r="AJ210" s="144"/>
      <c r="AK210" s="144"/>
      <c r="AL210" s="144"/>
      <c r="AM210" s="144"/>
      <c r="AN210" s="144"/>
      <c r="AO210" s="144"/>
      <c r="AP210" s="144"/>
      <c r="AQ210" s="128" t="s">
        <v>20</v>
      </c>
      <c r="AR210" s="155" t="s">
        <v>22</v>
      </c>
      <c r="AS210" s="156" t="s">
        <v>21</v>
      </c>
    </row>
    <row r="211" spans="1:45" s="2" customFormat="1" ht="21.75" customHeight="1" x14ac:dyDescent="0.2">
      <c r="A211" s="104" t="s">
        <v>0</v>
      </c>
      <c r="B211" s="104"/>
      <c r="C211" s="104"/>
      <c r="D211" s="23" t="s">
        <v>18</v>
      </c>
      <c r="E211" s="104" t="s">
        <v>1</v>
      </c>
      <c r="F211" s="104"/>
      <c r="G211" s="104"/>
      <c r="H211" s="104"/>
      <c r="I211" s="104" t="s">
        <v>2</v>
      </c>
      <c r="J211" s="104"/>
      <c r="K211" s="104"/>
      <c r="L211" s="104"/>
      <c r="M211" s="104" t="s">
        <v>3</v>
      </c>
      <c r="N211" s="104"/>
      <c r="O211" s="104"/>
      <c r="P211" s="104"/>
      <c r="Q211" s="104" t="s">
        <v>4</v>
      </c>
      <c r="R211" s="104"/>
      <c r="S211" s="104"/>
      <c r="T211" s="104"/>
      <c r="U211" s="104" t="s">
        <v>5</v>
      </c>
      <c r="V211" s="104"/>
      <c r="W211" s="104"/>
      <c r="X211" s="104" t="s">
        <v>6</v>
      </c>
      <c r="Y211" s="104"/>
      <c r="Z211" s="104"/>
      <c r="AA211" s="104"/>
      <c r="AB211" s="104" t="s">
        <v>7</v>
      </c>
      <c r="AC211" s="104"/>
      <c r="AD211" s="104"/>
      <c r="AE211" s="104" t="s">
        <v>8</v>
      </c>
      <c r="AF211" s="104"/>
      <c r="AG211" s="104"/>
      <c r="AH211" s="104"/>
      <c r="AI211" s="104"/>
      <c r="AJ211" s="104" t="s">
        <v>9</v>
      </c>
      <c r="AK211" s="104"/>
      <c r="AL211" s="104"/>
      <c r="AM211" s="104" t="s">
        <v>10</v>
      </c>
      <c r="AN211" s="104"/>
      <c r="AO211" s="104"/>
      <c r="AP211" s="104"/>
      <c r="AQ211" s="128"/>
      <c r="AR211" s="155"/>
      <c r="AS211" s="156"/>
    </row>
    <row r="212" spans="1:45" s="6" customFormat="1" ht="11.25" customHeight="1" x14ac:dyDescent="0.2">
      <c r="A212" s="104"/>
      <c r="B212" s="104"/>
      <c r="C212" s="104"/>
      <c r="D212" s="23" t="s">
        <v>19</v>
      </c>
      <c r="E212" s="5">
        <v>1</v>
      </c>
      <c r="F212" s="5">
        <v>2</v>
      </c>
      <c r="G212" s="5">
        <v>3</v>
      </c>
      <c r="H212" s="5">
        <v>4</v>
      </c>
      <c r="I212" s="5">
        <v>5</v>
      </c>
      <c r="J212" s="5">
        <v>6</v>
      </c>
      <c r="K212" s="5">
        <v>7</v>
      </c>
      <c r="L212" s="5">
        <v>8</v>
      </c>
      <c r="M212" s="5">
        <v>9</v>
      </c>
      <c r="N212" s="5">
        <v>10</v>
      </c>
      <c r="O212" s="5">
        <v>11</v>
      </c>
      <c r="P212" s="5">
        <v>12</v>
      </c>
      <c r="Q212" s="5">
        <v>13</v>
      </c>
      <c r="R212" s="5">
        <v>14</v>
      </c>
      <c r="S212" s="5">
        <v>15</v>
      </c>
      <c r="T212" s="5">
        <v>16</v>
      </c>
      <c r="U212" s="5">
        <v>17</v>
      </c>
      <c r="V212" s="5">
        <v>18</v>
      </c>
      <c r="W212" s="5">
        <v>19</v>
      </c>
      <c r="X212" s="5">
        <v>20</v>
      </c>
      <c r="Y212" s="5">
        <v>21</v>
      </c>
      <c r="Z212" s="5">
        <v>22</v>
      </c>
      <c r="AA212" s="5">
        <v>23</v>
      </c>
      <c r="AB212" s="5">
        <v>24</v>
      </c>
      <c r="AC212" s="5">
        <v>25</v>
      </c>
      <c r="AD212" s="5">
        <v>26</v>
      </c>
      <c r="AE212" s="5">
        <v>27</v>
      </c>
      <c r="AF212" s="5">
        <v>28</v>
      </c>
      <c r="AG212" s="5">
        <v>29</v>
      </c>
      <c r="AH212" s="5">
        <v>30</v>
      </c>
      <c r="AI212" s="5">
        <v>31</v>
      </c>
      <c r="AJ212" s="5">
        <v>32</v>
      </c>
      <c r="AK212" s="5">
        <v>33</v>
      </c>
      <c r="AL212" s="5">
        <v>34</v>
      </c>
      <c r="AM212" s="5">
        <v>35</v>
      </c>
      <c r="AN212" s="5">
        <v>36</v>
      </c>
      <c r="AO212" s="5">
        <v>37</v>
      </c>
      <c r="AP212" s="5">
        <v>38</v>
      </c>
      <c r="AQ212" s="128"/>
      <c r="AR212" s="155"/>
      <c r="AS212" s="156"/>
    </row>
    <row r="213" spans="1:45" ht="12.75" customHeight="1" x14ac:dyDescent="0.2">
      <c r="A213" s="107" t="s">
        <v>25</v>
      </c>
      <c r="B213" s="105" t="s">
        <v>13</v>
      </c>
      <c r="C213" s="51" t="s">
        <v>101</v>
      </c>
      <c r="D213" s="52"/>
      <c r="E213" s="27"/>
      <c r="F213" s="27"/>
      <c r="G213" s="27" t="s">
        <v>117</v>
      </c>
      <c r="H213" s="27"/>
      <c r="I213" s="27" t="s">
        <v>127</v>
      </c>
      <c r="J213" s="27"/>
      <c r="K213" s="27"/>
      <c r="L213" s="27" t="s">
        <v>124</v>
      </c>
      <c r="M213" s="27" t="s">
        <v>124</v>
      </c>
      <c r="N213" s="27"/>
      <c r="O213" s="27"/>
      <c r="P213" s="27"/>
      <c r="Q213" s="27"/>
      <c r="R213" s="27" t="s">
        <v>117</v>
      </c>
      <c r="S213" s="27"/>
      <c r="T213" s="27"/>
      <c r="U213" s="27"/>
      <c r="V213" s="27"/>
      <c r="W213" s="27"/>
      <c r="X213" s="27"/>
      <c r="Y213" s="99" t="s">
        <v>128</v>
      </c>
      <c r="Z213" s="27"/>
      <c r="AA213" s="27"/>
      <c r="AB213" s="27"/>
      <c r="AC213" s="27"/>
      <c r="AD213" s="27"/>
      <c r="AE213" s="27"/>
      <c r="AF213" s="27" t="s">
        <v>117</v>
      </c>
      <c r="AG213" s="27"/>
      <c r="AH213" s="27"/>
      <c r="AI213" s="27"/>
      <c r="AJ213" s="27" t="s">
        <v>117</v>
      </c>
      <c r="AK213" s="27"/>
      <c r="AL213" s="27"/>
      <c r="AM213" s="44"/>
      <c r="AN213" s="44"/>
      <c r="AO213" s="44"/>
      <c r="AP213" s="44"/>
      <c r="AQ213" s="40">
        <f t="shared" ref="AQ213:AQ244" si="65">COUNTA(E213:AP213)</f>
        <v>8</v>
      </c>
      <c r="AR213" s="3">
        <f>34*3</f>
        <v>102</v>
      </c>
      <c r="AS213" s="8">
        <f t="shared" ref="AS213:AS244" si="66">AQ213/AR213</f>
        <v>7.8431372549019607E-2</v>
      </c>
    </row>
    <row r="214" spans="1:45" x14ac:dyDescent="0.2">
      <c r="A214" s="107"/>
      <c r="B214" s="106"/>
      <c r="C214" s="51" t="s">
        <v>102</v>
      </c>
      <c r="D214" s="52"/>
      <c r="E214" s="27"/>
      <c r="F214" s="27"/>
      <c r="G214" s="27" t="s">
        <v>117</v>
      </c>
      <c r="H214" s="27"/>
      <c r="I214" s="27" t="s">
        <v>127</v>
      </c>
      <c r="J214" s="27"/>
      <c r="K214" s="27"/>
      <c r="L214" s="27" t="s">
        <v>124</v>
      </c>
      <c r="M214" s="27" t="s">
        <v>124</v>
      </c>
      <c r="N214" s="27"/>
      <c r="O214" s="27"/>
      <c r="P214" s="27"/>
      <c r="Q214" s="27"/>
      <c r="R214" s="27" t="s">
        <v>117</v>
      </c>
      <c r="S214" s="27"/>
      <c r="T214" s="27"/>
      <c r="U214" s="27"/>
      <c r="V214" s="27"/>
      <c r="W214" s="27"/>
      <c r="X214" s="27"/>
      <c r="Y214" s="99" t="s">
        <v>128</v>
      </c>
      <c r="Z214" s="27"/>
      <c r="AA214" s="27"/>
      <c r="AB214" s="27"/>
      <c r="AC214" s="27"/>
      <c r="AD214" s="27"/>
      <c r="AE214" s="27"/>
      <c r="AF214" s="27" t="s">
        <v>117</v>
      </c>
      <c r="AG214" s="27"/>
      <c r="AH214" s="27"/>
      <c r="AI214" s="27"/>
      <c r="AJ214" s="27" t="s">
        <v>117</v>
      </c>
      <c r="AK214" s="27"/>
      <c r="AL214" s="27"/>
      <c r="AM214" s="44"/>
      <c r="AN214" s="44"/>
      <c r="AO214" s="44"/>
      <c r="AP214" s="44"/>
      <c r="AQ214" s="40">
        <f t="shared" si="65"/>
        <v>8</v>
      </c>
      <c r="AR214" s="3">
        <f t="shared" ref="AR214:AR220" si="67">34*3</f>
        <v>102</v>
      </c>
      <c r="AS214" s="8">
        <f t="shared" si="66"/>
        <v>7.8431372549019607E-2</v>
      </c>
    </row>
    <row r="215" spans="1:45" ht="12.75" customHeight="1" x14ac:dyDescent="0.2">
      <c r="A215" s="107"/>
      <c r="B215" s="105" t="s">
        <v>27</v>
      </c>
      <c r="C215" s="51" t="s">
        <v>101</v>
      </c>
      <c r="D215" s="52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 t="s">
        <v>117</v>
      </c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 t="s">
        <v>117</v>
      </c>
      <c r="AH215" s="27"/>
      <c r="AI215" s="27"/>
      <c r="AJ215" s="27"/>
      <c r="AK215" s="27"/>
      <c r="AL215" s="27"/>
      <c r="AM215" s="44"/>
      <c r="AN215" s="44"/>
      <c r="AO215" s="44"/>
      <c r="AP215" s="44"/>
      <c r="AQ215" s="40">
        <f t="shared" si="65"/>
        <v>2</v>
      </c>
      <c r="AR215" s="3">
        <f t="shared" si="67"/>
        <v>102</v>
      </c>
      <c r="AS215" s="8">
        <f t="shared" si="66"/>
        <v>1.9607843137254902E-2</v>
      </c>
    </row>
    <row r="216" spans="1:45" ht="12.75" customHeight="1" x14ac:dyDescent="0.2">
      <c r="A216" s="107"/>
      <c r="B216" s="106"/>
      <c r="C216" s="51" t="s">
        <v>102</v>
      </c>
      <c r="D216" s="50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 t="s">
        <v>117</v>
      </c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 t="s">
        <v>117</v>
      </c>
      <c r="AH216" s="27"/>
      <c r="AI216" s="27"/>
      <c r="AJ216" s="27"/>
      <c r="AK216" s="27"/>
      <c r="AL216" s="27"/>
      <c r="AM216" s="44"/>
      <c r="AN216" s="44"/>
      <c r="AO216" s="44"/>
      <c r="AP216" s="44"/>
      <c r="AQ216" s="40">
        <f t="shared" si="65"/>
        <v>2</v>
      </c>
      <c r="AR216" s="3">
        <f t="shared" si="67"/>
        <v>102</v>
      </c>
      <c r="AS216" s="8">
        <f t="shared" si="66"/>
        <v>1.9607843137254902E-2</v>
      </c>
    </row>
    <row r="217" spans="1:45" x14ac:dyDescent="0.2">
      <c r="A217" s="107"/>
      <c r="B217" s="105" t="s">
        <v>12</v>
      </c>
      <c r="C217" s="51" t="s">
        <v>101</v>
      </c>
      <c r="D217" s="50"/>
      <c r="E217" s="27"/>
      <c r="F217" s="27"/>
      <c r="G217" s="27"/>
      <c r="H217" s="27" t="s">
        <v>117</v>
      </c>
      <c r="I217" s="27"/>
      <c r="J217" s="27" t="s">
        <v>117</v>
      </c>
      <c r="K217" s="27"/>
      <c r="L217" s="27"/>
      <c r="M217" s="27"/>
      <c r="N217" s="27"/>
      <c r="O217" s="27" t="s">
        <v>117</v>
      </c>
      <c r="P217" s="27"/>
      <c r="Q217" s="27"/>
      <c r="R217" s="27"/>
      <c r="S217" s="27" t="s">
        <v>117</v>
      </c>
      <c r="T217" s="27"/>
      <c r="U217" s="27" t="s">
        <v>117</v>
      </c>
      <c r="V217" s="27"/>
      <c r="W217" s="27"/>
      <c r="X217" s="27"/>
      <c r="Y217" s="27" t="s">
        <v>117</v>
      </c>
      <c r="Z217" s="27"/>
      <c r="AA217" s="27" t="s">
        <v>117</v>
      </c>
      <c r="AB217" s="27"/>
      <c r="AC217" s="27"/>
      <c r="AD217" s="27" t="s">
        <v>117</v>
      </c>
      <c r="AE217" s="27"/>
      <c r="AF217" s="27"/>
      <c r="AG217" s="27"/>
      <c r="AH217" s="27"/>
      <c r="AI217" s="27"/>
      <c r="AJ217" s="27"/>
      <c r="AK217" s="27"/>
      <c r="AL217" s="27"/>
      <c r="AM217" s="44"/>
      <c r="AN217" s="44"/>
      <c r="AO217" s="44"/>
      <c r="AP217" s="44"/>
      <c r="AQ217" s="40">
        <f t="shared" si="65"/>
        <v>8</v>
      </c>
      <c r="AR217" s="3">
        <f t="shared" si="67"/>
        <v>102</v>
      </c>
      <c r="AS217" s="8">
        <f t="shared" si="66"/>
        <v>7.8431372549019607E-2</v>
      </c>
    </row>
    <row r="218" spans="1:45" x14ac:dyDescent="0.2">
      <c r="A218" s="107"/>
      <c r="B218" s="106"/>
      <c r="C218" s="51" t="s">
        <v>102</v>
      </c>
      <c r="D218" s="52"/>
      <c r="E218" s="27"/>
      <c r="F218" s="27"/>
      <c r="G218" s="27"/>
      <c r="H218" s="27" t="s">
        <v>117</v>
      </c>
      <c r="I218" s="27"/>
      <c r="J218" s="27" t="s">
        <v>117</v>
      </c>
      <c r="K218" s="27"/>
      <c r="L218" s="27"/>
      <c r="M218" s="27"/>
      <c r="N218" s="27"/>
      <c r="O218" s="27" t="s">
        <v>117</v>
      </c>
      <c r="P218" s="27"/>
      <c r="Q218" s="27"/>
      <c r="R218" s="27"/>
      <c r="S218" s="27" t="s">
        <v>117</v>
      </c>
      <c r="T218" s="27"/>
      <c r="U218" s="27" t="s">
        <v>117</v>
      </c>
      <c r="V218" s="27"/>
      <c r="W218" s="27"/>
      <c r="X218" s="27"/>
      <c r="Y218" s="27" t="s">
        <v>117</v>
      </c>
      <c r="Z218" s="27"/>
      <c r="AA218" s="27" t="s">
        <v>117</v>
      </c>
      <c r="AB218" s="27"/>
      <c r="AC218" s="27"/>
      <c r="AD218" s="27" t="s">
        <v>117</v>
      </c>
      <c r="AE218" s="27"/>
      <c r="AF218" s="27"/>
      <c r="AG218" s="27"/>
      <c r="AH218" s="27"/>
      <c r="AI218" s="27"/>
      <c r="AJ218" s="27"/>
      <c r="AK218" s="27"/>
      <c r="AL218" s="27"/>
      <c r="AM218" s="44"/>
      <c r="AN218" s="44"/>
      <c r="AO218" s="44"/>
      <c r="AP218" s="44"/>
      <c r="AQ218" s="40">
        <f t="shared" si="65"/>
        <v>8</v>
      </c>
      <c r="AR218" s="3">
        <f t="shared" si="67"/>
        <v>102</v>
      </c>
      <c r="AS218" s="8">
        <f t="shared" si="66"/>
        <v>7.8431372549019607E-2</v>
      </c>
    </row>
    <row r="219" spans="1:45" ht="12.75" customHeight="1" x14ac:dyDescent="0.2">
      <c r="A219" s="107"/>
      <c r="B219" s="105" t="s">
        <v>91</v>
      </c>
      <c r="C219" s="51" t="s">
        <v>101</v>
      </c>
      <c r="D219" s="52"/>
      <c r="E219" s="27"/>
      <c r="F219" s="27"/>
      <c r="G219" s="27" t="s">
        <v>117</v>
      </c>
      <c r="H219" s="45"/>
      <c r="I219" s="43" t="s">
        <v>117</v>
      </c>
      <c r="J219" s="27"/>
      <c r="K219" s="27"/>
      <c r="L219" s="27"/>
      <c r="M219" s="27"/>
      <c r="N219" s="27" t="s">
        <v>117</v>
      </c>
      <c r="O219" s="27"/>
      <c r="P219" s="27"/>
      <c r="Q219" s="27" t="s">
        <v>117</v>
      </c>
      <c r="R219" s="27"/>
      <c r="S219" s="27"/>
      <c r="T219" s="27" t="s">
        <v>117</v>
      </c>
      <c r="U219" s="27"/>
      <c r="V219" s="27"/>
      <c r="W219" s="103" t="s">
        <v>117</v>
      </c>
      <c r="X219" s="27"/>
      <c r="Y219" s="27"/>
      <c r="Z219" s="27"/>
      <c r="AA219" s="27" t="s">
        <v>117</v>
      </c>
      <c r="AB219" s="27"/>
      <c r="AC219" s="27"/>
      <c r="AD219" s="27"/>
      <c r="AE219" s="27" t="s">
        <v>117</v>
      </c>
      <c r="AF219" s="27"/>
      <c r="AG219" s="27"/>
      <c r="AH219" s="27"/>
      <c r="AI219" s="27" t="s">
        <v>117</v>
      </c>
      <c r="AJ219" s="27"/>
      <c r="AK219" s="27"/>
      <c r="AL219" s="27"/>
      <c r="AM219" s="44"/>
      <c r="AN219" s="44"/>
      <c r="AO219" s="44"/>
      <c r="AP219" s="44"/>
      <c r="AQ219" s="40">
        <f t="shared" si="65"/>
        <v>9</v>
      </c>
      <c r="AR219" s="3">
        <f t="shared" si="67"/>
        <v>102</v>
      </c>
      <c r="AS219" s="8">
        <f t="shared" si="66"/>
        <v>8.8235294117647065E-2</v>
      </c>
    </row>
    <row r="220" spans="1:45" ht="12.75" customHeight="1" x14ac:dyDescent="0.2">
      <c r="A220" s="107"/>
      <c r="B220" s="106"/>
      <c r="C220" s="51" t="s">
        <v>102</v>
      </c>
      <c r="D220" s="77"/>
      <c r="E220" s="27"/>
      <c r="F220" s="27"/>
      <c r="G220" s="27" t="s">
        <v>117</v>
      </c>
      <c r="H220" s="45"/>
      <c r="I220" s="43" t="s">
        <v>117</v>
      </c>
      <c r="J220" s="27"/>
      <c r="K220" s="27"/>
      <c r="L220" s="27"/>
      <c r="M220" s="27"/>
      <c r="N220" s="27" t="s">
        <v>117</v>
      </c>
      <c r="O220" s="27"/>
      <c r="P220" s="27"/>
      <c r="Q220" s="27" t="s">
        <v>117</v>
      </c>
      <c r="R220" s="27"/>
      <c r="S220" s="27"/>
      <c r="T220" s="27" t="s">
        <v>117</v>
      </c>
      <c r="U220" s="27"/>
      <c r="V220" s="27"/>
      <c r="W220" s="103" t="s">
        <v>117</v>
      </c>
      <c r="X220" s="27"/>
      <c r="Y220" s="27"/>
      <c r="Z220" s="27"/>
      <c r="AA220" s="27" t="s">
        <v>117</v>
      </c>
      <c r="AB220" s="27"/>
      <c r="AC220" s="27"/>
      <c r="AD220" s="27"/>
      <c r="AE220" s="27" t="s">
        <v>117</v>
      </c>
      <c r="AF220" s="27"/>
      <c r="AG220" s="27"/>
      <c r="AH220" s="27"/>
      <c r="AI220" s="27" t="s">
        <v>117</v>
      </c>
      <c r="AJ220" s="27"/>
      <c r="AK220" s="27"/>
      <c r="AL220" s="27"/>
      <c r="AM220" s="44"/>
      <c r="AN220" s="44"/>
      <c r="AO220" s="44"/>
      <c r="AP220" s="44"/>
      <c r="AQ220" s="40">
        <f t="shared" si="65"/>
        <v>9</v>
      </c>
      <c r="AR220" s="3">
        <f t="shared" si="67"/>
        <v>102</v>
      </c>
      <c r="AS220" s="8">
        <f t="shared" si="66"/>
        <v>8.8235294117647065E-2</v>
      </c>
    </row>
    <row r="221" spans="1:45" x14ac:dyDescent="0.2">
      <c r="A221" s="107"/>
      <c r="B221" s="105" t="s">
        <v>92</v>
      </c>
      <c r="C221" s="51" t="s">
        <v>101</v>
      </c>
      <c r="D221" s="52"/>
      <c r="E221" s="27"/>
      <c r="F221" s="27"/>
      <c r="G221" s="27"/>
      <c r="H221" s="27"/>
      <c r="I221" s="27"/>
      <c r="J221" s="27"/>
      <c r="K221" s="27"/>
      <c r="L221" s="27"/>
      <c r="M221" s="27" t="s">
        <v>117</v>
      </c>
      <c r="N221" s="27"/>
      <c r="O221" s="27"/>
      <c r="P221" s="27"/>
      <c r="Q221" s="27"/>
      <c r="R221" s="27"/>
      <c r="S221" s="27"/>
      <c r="T221" s="27"/>
      <c r="U221" s="27" t="s">
        <v>117</v>
      </c>
      <c r="V221" s="27"/>
      <c r="W221" s="27"/>
      <c r="X221" s="27"/>
      <c r="Y221" s="27"/>
      <c r="Z221" s="27" t="s">
        <v>117</v>
      </c>
      <c r="AA221" s="27"/>
      <c r="AB221" s="27"/>
      <c r="AC221" s="27"/>
      <c r="AD221" s="27"/>
      <c r="AE221" s="27" t="s">
        <v>117</v>
      </c>
      <c r="AF221" s="27"/>
      <c r="AG221" s="27" t="s">
        <v>117</v>
      </c>
      <c r="AH221" s="27"/>
      <c r="AI221" s="44"/>
      <c r="AJ221" s="44" t="s">
        <v>117</v>
      </c>
      <c r="AK221" s="27"/>
      <c r="AL221" s="27"/>
      <c r="AM221" s="44"/>
      <c r="AN221" s="44"/>
      <c r="AO221" s="44"/>
      <c r="AP221" s="44"/>
      <c r="AQ221" s="40">
        <f t="shared" si="65"/>
        <v>6</v>
      </c>
      <c r="AR221" s="3">
        <f>34*2</f>
        <v>68</v>
      </c>
      <c r="AS221" s="8">
        <f t="shared" si="66"/>
        <v>8.8235294117647065E-2</v>
      </c>
    </row>
    <row r="222" spans="1:45" ht="12.75" customHeight="1" x14ac:dyDescent="0.2">
      <c r="A222" s="107"/>
      <c r="B222" s="106"/>
      <c r="C222" s="51" t="s">
        <v>102</v>
      </c>
      <c r="D222" s="52"/>
      <c r="E222" s="27"/>
      <c r="F222" s="27"/>
      <c r="G222" s="27"/>
      <c r="H222" s="27"/>
      <c r="I222" s="27"/>
      <c r="J222" s="27"/>
      <c r="K222" s="27"/>
      <c r="L222" s="27"/>
      <c r="M222" s="27" t="s">
        <v>117</v>
      </c>
      <c r="N222" s="27"/>
      <c r="O222" s="27"/>
      <c r="P222" s="27"/>
      <c r="Q222" s="27"/>
      <c r="R222" s="27"/>
      <c r="S222" s="27"/>
      <c r="T222" s="27"/>
      <c r="U222" s="27" t="s">
        <v>117</v>
      </c>
      <c r="V222" s="27"/>
      <c r="W222" s="27"/>
      <c r="X222" s="27"/>
      <c r="Y222" s="27"/>
      <c r="Z222" s="27" t="s">
        <v>117</v>
      </c>
      <c r="AA222" s="27"/>
      <c r="AB222" s="27"/>
      <c r="AC222" s="27"/>
      <c r="AD222" s="27"/>
      <c r="AE222" s="27" t="s">
        <v>117</v>
      </c>
      <c r="AF222" s="27"/>
      <c r="AG222" s="27" t="s">
        <v>117</v>
      </c>
      <c r="AH222" s="27"/>
      <c r="AI222" s="44"/>
      <c r="AJ222" s="44" t="s">
        <v>117</v>
      </c>
      <c r="AK222" s="27"/>
      <c r="AL222" s="27"/>
      <c r="AM222" s="44"/>
      <c r="AN222" s="44"/>
      <c r="AO222" s="44"/>
      <c r="AP222" s="44"/>
      <c r="AQ222" s="40">
        <f t="shared" si="65"/>
        <v>6</v>
      </c>
      <c r="AR222" s="3">
        <f>34*2</f>
        <v>68</v>
      </c>
      <c r="AS222" s="8">
        <f t="shared" si="66"/>
        <v>8.8235294117647065E-2</v>
      </c>
    </row>
    <row r="223" spans="1:45" ht="12.75" customHeight="1" x14ac:dyDescent="0.2">
      <c r="A223" s="107"/>
      <c r="B223" s="105" t="s">
        <v>93</v>
      </c>
      <c r="C223" s="51" t="s">
        <v>101</v>
      </c>
      <c r="D223" s="50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 t="s">
        <v>117</v>
      </c>
      <c r="Q223" s="27"/>
      <c r="R223" s="27"/>
      <c r="S223" s="27"/>
      <c r="T223" s="27"/>
      <c r="U223" s="27"/>
      <c r="V223" s="27"/>
      <c r="W223" s="27"/>
      <c r="X223" s="27"/>
      <c r="Y223" s="27"/>
      <c r="Z223" s="27" t="s">
        <v>117</v>
      </c>
      <c r="AA223" s="27"/>
      <c r="AB223" s="27"/>
      <c r="AC223" s="27"/>
      <c r="AD223" s="27"/>
      <c r="AE223" s="27"/>
      <c r="AF223" s="27"/>
      <c r="AG223" s="27"/>
      <c r="AH223" s="27" t="s">
        <v>117</v>
      </c>
      <c r="AI223" s="44"/>
      <c r="AJ223" s="44"/>
      <c r="AK223" s="27"/>
      <c r="AL223" s="27"/>
      <c r="AM223" s="44"/>
      <c r="AN223" s="44"/>
      <c r="AO223" s="44"/>
      <c r="AP223" s="44"/>
      <c r="AQ223" s="40">
        <f t="shared" si="65"/>
        <v>3</v>
      </c>
      <c r="AR223" s="3">
        <f>34*1</f>
        <v>34</v>
      </c>
      <c r="AS223" s="8">
        <f t="shared" si="66"/>
        <v>8.8235294117647065E-2</v>
      </c>
    </row>
    <row r="224" spans="1:45" x14ac:dyDescent="0.2">
      <c r="A224" s="107"/>
      <c r="B224" s="106"/>
      <c r="C224" s="51" t="s">
        <v>102</v>
      </c>
      <c r="D224" s="52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 t="s">
        <v>117</v>
      </c>
      <c r="Q224" s="27"/>
      <c r="R224" s="27"/>
      <c r="S224" s="27"/>
      <c r="T224" s="27"/>
      <c r="U224" s="27"/>
      <c r="V224" s="27"/>
      <c r="W224" s="27"/>
      <c r="X224" s="27"/>
      <c r="Y224" s="27"/>
      <c r="Z224" s="27" t="s">
        <v>117</v>
      </c>
      <c r="AA224" s="27"/>
      <c r="AB224" s="27"/>
      <c r="AC224" s="27"/>
      <c r="AD224" s="27"/>
      <c r="AE224" s="27"/>
      <c r="AF224" s="27"/>
      <c r="AG224" s="27"/>
      <c r="AH224" s="27" t="s">
        <v>117</v>
      </c>
      <c r="AI224" s="44"/>
      <c r="AJ224" s="44"/>
      <c r="AK224" s="27"/>
      <c r="AL224" s="27"/>
      <c r="AM224" s="44"/>
      <c r="AN224" s="44"/>
      <c r="AO224" s="44"/>
      <c r="AP224" s="44"/>
      <c r="AQ224" s="40">
        <f t="shared" si="65"/>
        <v>3</v>
      </c>
      <c r="AR224" s="3">
        <f t="shared" ref="AR224:AR226" si="68">34*1</f>
        <v>34</v>
      </c>
      <c r="AS224" s="8">
        <f t="shared" si="66"/>
        <v>8.8235294117647065E-2</v>
      </c>
    </row>
    <row r="225" spans="1:45" x14ac:dyDescent="0.2">
      <c r="A225" s="107"/>
      <c r="B225" s="105" t="s">
        <v>35</v>
      </c>
      <c r="C225" s="51" t="s">
        <v>101</v>
      </c>
      <c r="D225" s="50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 t="s">
        <v>117</v>
      </c>
      <c r="S225" s="27"/>
      <c r="T225" s="27"/>
      <c r="U225" s="27"/>
      <c r="V225" s="27"/>
      <c r="W225" s="27"/>
      <c r="X225" s="27" t="s">
        <v>117</v>
      </c>
      <c r="Y225" s="27"/>
      <c r="Z225" s="27"/>
      <c r="AA225" s="27"/>
      <c r="AB225" s="27"/>
      <c r="AC225" s="27"/>
      <c r="AD225" s="27"/>
      <c r="AE225" s="27"/>
      <c r="AF225" s="27"/>
      <c r="AG225" s="27"/>
      <c r="AH225" s="27" t="s">
        <v>117</v>
      </c>
      <c r="AI225" s="44"/>
      <c r="AJ225" s="44"/>
      <c r="AK225" s="27"/>
      <c r="AL225" s="27"/>
      <c r="AM225" s="44"/>
      <c r="AN225" s="44"/>
      <c r="AO225" s="44"/>
      <c r="AP225" s="44"/>
      <c r="AQ225" s="40">
        <f t="shared" si="65"/>
        <v>3</v>
      </c>
      <c r="AR225" s="3">
        <f t="shared" si="68"/>
        <v>34</v>
      </c>
      <c r="AS225" s="8">
        <f t="shared" si="66"/>
        <v>8.8235294117647065E-2</v>
      </c>
    </row>
    <row r="226" spans="1:45" x14ac:dyDescent="0.2">
      <c r="A226" s="107"/>
      <c r="B226" s="106"/>
      <c r="C226" s="51" t="s">
        <v>102</v>
      </c>
      <c r="D226" s="50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 t="s">
        <v>117</v>
      </c>
      <c r="S226" s="27"/>
      <c r="T226" s="27"/>
      <c r="U226" s="27"/>
      <c r="V226" s="27"/>
      <c r="W226" s="27"/>
      <c r="X226" s="27" t="s">
        <v>117</v>
      </c>
      <c r="Y226" s="27"/>
      <c r="Z226" s="27"/>
      <c r="AA226" s="27"/>
      <c r="AB226" s="27"/>
      <c r="AC226" s="27"/>
      <c r="AD226" s="27"/>
      <c r="AE226" s="27"/>
      <c r="AF226" s="27"/>
      <c r="AG226" s="27"/>
      <c r="AH226" s="27" t="s">
        <v>117</v>
      </c>
      <c r="AI226" s="44"/>
      <c r="AJ226" s="44"/>
      <c r="AK226" s="27"/>
      <c r="AL226" s="27"/>
      <c r="AM226" s="44"/>
      <c r="AN226" s="44"/>
      <c r="AO226" s="44"/>
      <c r="AP226" s="44"/>
      <c r="AQ226" s="40">
        <f t="shared" si="65"/>
        <v>3</v>
      </c>
      <c r="AR226" s="3">
        <f t="shared" si="68"/>
        <v>34</v>
      </c>
      <c r="AS226" s="8">
        <f t="shared" si="66"/>
        <v>8.8235294117647065E-2</v>
      </c>
    </row>
    <row r="227" spans="1:45" x14ac:dyDescent="0.2">
      <c r="A227" s="107"/>
      <c r="B227" s="105" t="s">
        <v>28</v>
      </c>
      <c r="C227" s="51" t="s">
        <v>101</v>
      </c>
      <c r="D227" s="50"/>
      <c r="E227" s="27"/>
      <c r="F227" s="27"/>
      <c r="G227" s="27"/>
      <c r="H227" s="27"/>
      <c r="I227" s="27" t="s">
        <v>117</v>
      </c>
      <c r="J227" s="27"/>
      <c r="K227" s="27"/>
      <c r="L227" s="27"/>
      <c r="M227" s="27"/>
      <c r="N227" s="27"/>
      <c r="O227" s="27"/>
      <c r="P227" s="27" t="s">
        <v>117</v>
      </c>
      <c r="Q227" s="27"/>
      <c r="R227" s="27"/>
      <c r="S227" s="27"/>
      <c r="T227" s="27" t="s">
        <v>117</v>
      </c>
      <c r="U227" s="27"/>
      <c r="V227" s="27"/>
      <c r="W227" s="27"/>
      <c r="X227" s="27" t="s">
        <v>117</v>
      </c>
      <c r="Y227" s="27"/>
      <c r="Z227" s="27"/>
      <c r="AA227" s="27" t="s">
        <v>117</v>
      </c>
      <c r="AB227" s="27"/>
      <c r="AC227" s="27"/>
      <c r="AD227" s="27"/>
      <c r="AE227" s="27"/>
      <c r="AF227" s="27"/>
      <c r="AG227" s="27" t="s">
        <v>117</v>
      </c>
      <c r="AH227" s="27"/>
      <c r="AI227" s="44"/>
      <c r="AJ227" s="44"/>
      <c r="AK227" s="27"/>
      <c r="AL227" s="27"/>
      <c r="AM227" s="44"/>
      <c r="AN227" s="44"/>
      <c r="AO227" s="44"/>
      <c r="AP227" s="44"/>
      <c r="AQ227" s="40">
        <f t="shared" si="65"/>
        <v>6</v>
      </c>
      <c r="AR227" s="3">
        <f>34*2</f>
        <v>68</v>
      </c>
      <c r="AS227" s="8">
        <f t="shared" si="66"/>
        <v>8.8235294117647065E-2</v>
      </c>
    </row>
    <row r="228" spans="1:45" x14ac:dyDescent="0.2">
      <c r="A228" s="107"/>
      <c r="B228" s="106"/>
      <c r="C228" s="51" t="s">
        <v>102</v>
      </c>
      <c r="D228" s="50"/>
      <c r="E228" s="27"/>
      <c r="F228" s="27"/>
      <c r="G228" s="27"/>
      <c r="H228" s="27"/>
      <c r="I228" s="27" t="s">
        <v>117</v>
      </c>
      <c r="J228" s="27"/>
      <c r="K228" s="27"/>
      <c r="L228" s="27"/>
      <c r="M228" s="27"/>
      <c r="N228" s="27"/>
      <c r="O228" s="27"/>
      <c r="P228" s="27" t="s">
        <v>117</v>
      </c>
      <c r="Q228" s="27"/>
      <c r="R228" s="27"/>
      <c r="S228" s="27"/>
      <c r="T228" s="27" t="s">
        <v>117</v>
      </c>
      <c r="U228" s="27"/>
      <c r="V228" s="27"/>
      <c r="W228" s="27"/>
      <c r="X228" s="27" t="s">
        <v>117</v>
      </c>
      <c r="Y228" s="27"/>
      <c r="Z228" s="27"/>
      <c r="AA228" s="27" t="s">
        <v>117</v>
      </c>
      <c r="AB228" s="27"/>
      <c r="AC228" s="27"/>
      <c r="AD228" s="27"/>
      <c r="AE228" s="27"/>
      <c r="AF228" s="27"/>
      <c r="AG228" s="27" t="s">
        <v>117</v>
      </c>
      <c r="AH228" s="27"/>
      <c r="AI228" s="44"/>
      <c r="AJ228" s="44"/>
      <c r="AK228" s="27"/>
      <c r="AL228" s="27"/>
      <c r="AM228" s="44"/>
      <c r="AN228" s="44"/>
      <c r="AO228" s="44"/>
      <c r="AP228" s="44"/>
      <c r="AQ228" s="40">
        <f t="shared" si="65"/>
        <v>6</v>
      </c>
      <c r="AR228" s="3">
        <f t="shared" ref="AR228" si="69">34*2</f>
        <v>68</v>
      </c>
      <c r="AS228" s="8">
        <f t="shared" si="66"/>
        <v>8.8235294117647065E-2</v>
      </c>
    </row>
    <row r="229" spans="1:45" x14ac:dyDescent="0.2">
      <c r="A229" s="107"/>
      <c r="B229" s="105" t="s">
        <v>32</v>
      </c>
      <c r="C229" s="51" t="s">
        <v>101</v>
      </c>
      <c r="D229" s="50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 t="s">
        <v>117</v>
      </c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 t="s">
        <v>117</v>
      </c>
      <c r="AC229" s="27"/>
      <c r="AD229" s="27"/>
      <c r="AE229" s="27"/>
      <c r="AF229" s="27"/>
      <c r="AG229" s="27"/>
      <c r="AH229" s="27"/>
      <c r="AI229" s="44"/>
      <c r="AJ229" s="44"/>
      <c r="AK229" s="27"/>
      <c r="AL229" s="27"/>
      <c r="AM229" s="44"/>
      <c r="AN229" s="44"/>
      <c r="AO229" s="44"/>
      <c r="AP229" s="44"/>
      <c r="AQ229" s="40">
        <f t="shared" si="65"/>
        <v>2</v>
      </c>
      <c r="AR229" s="3">
        <f>34*1</f>
        <v>34</v>
      </c>
      <c r="AS229" s="8">
        <f t="shared" si="66"/>
        <v>5.8823529411764705E-2</v>
      </c>
    </row>
    <row r="230" spans="1:45" x14ac:dyDescent="0.2">
      <c r="A230" s="107"/>
      <c r="B230" s="106"/>
      <c r="C230" s="51" t="s">
        <v>102</v>
      </c>
      <c r="D230" s="50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 t="s">
        <v>117</v>
      </c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 t="s">
        <v>117</v>
      </c>
      <c r="AC230" s="27"/>
      <c r="AD230" s="27"/>
      <c r="AE230" s="27"/>
      <c r="AF230" s="27"/>
      <c r="AG230" s="27"/>
      <c r="AH230" s="27"/>
      <c r="AI230" s="44"/>
      <c r="AJ230" s="44"/>
      <c r="AK230" s="27"/>
      <c r="AL230" s="27"/>
      <c r="AM230" s="44"/>
      <c r="AN230" s="44"/>
      <c r="AO230" s="44"/>
      <c r="AP230" s="44"/>
      <c r="AQ230" s="40">
        <f t="shared" si="65"/>
        <v>2</v>
      </c>
      <c r="AR230" s="3">
        <f t="shared" ref="AR230" si="70">34*1</f>
        <v>34</v>
      </c>
      <c r="AS230" s="8">
        <f t="shared" si="66"/>
        <v>5.8823529411764705E-2</v>
      </c>
    </row>
    <row r="231" spans="1:45" x14ac:dyDescent="0.2">
      <c r="A231" s="107"/>
      <c r="B231" s="105" t="s">
        <v>30</v>
      </c>
      <c r="C231" s="51" t="s">
        <v>101</v>
      </c>
      <c r="D231" s="50"/>
      <c r="E231" s="27"/>
      <c r="F231" s="27"/>
      <c r="G231" s="27"/>
      <c r="H231" s="27"/>
      <c r="I231" s="27"/>
      <c r="J231" s="27"/>
      <c r="K231" s="27"/>
      <c r="L231" s="27" t="s">
        <v>117</v>
      </c>
      <c r="M231" s="27"/>
      <c r="N231" s="27"/>
      <c r="O231" s="27"/>
      <c r="P231" s="27"/>
      <c r="Q231" s="27"/>
      <c r="R231" s="27"/>
      <c r="S231" s="27"/>
      <c r="T231" s="27" t="s">
        <v>117</v>
      </c>
      <c r="U231" s="27"/>
      <c r="V231" s="27"/>
      <c r="W231" s="27"/>
      <c r="X231" s="27"/>
      <c r="Y231" s="27"/>
      <c r="Z231" s="27"/>
      <c r="AA231" s="27"/>
      <c r="AB231" s="27"/>
      <c r="AC231" s="27" t="s">
        <v>117</v>
      </c>
      <c r="AD231" s="27"/>
      <c r="AE231" s="27"/>
      <c r="AF231" s="27"/>
      <c r="AG231" s="27"/>
      <c r="AH231" s="27"/>
      <c r="AI231" s="44" t="s">
        <v>117</v>
      </c>
      <c r="AJ231" s="44"/>
      <c r="AK231" s="27"/>
      <c r="AL231" s="27"/>
      <c r="AM231" s="44"/>
      <c r="AN231" s="44"/>
      <c r="AO231" s="44"/>
      <c r="AP231" s="44"/>
      <c r="AQ231" s="40">
        <f t="shared" si="65"/>
        <v>4</v>
      </c>
      <c r="AR231" s="3">
        <f>34*2</f>
        <v>68</v>
      </c>
      <c r="AS231" s="8">
        <f t="shared" si="66"/>
        <v>5.8823529411764705E-2</v>
      </c>
    </row>
    <row r="232" spans="1:45" x14ac:dyDescent="0.2">
      <c r="A232" s="107"/>
      <c r="B232" s="106"/>
      <c r="C232" s="51" t="s">
        <v>102</v>
      </c>
      <c r="D232" s="50"/>
      <c r="E232" s="27"/>
      <c r="F232" s="27"/>
      <c r="G232" s="27"/>
      <c r="H232" s="27"/>
      <c r="I232" s="27"/>
      <c r="J232" s="27"/>
      <c r="K232" s="27"/>
      <c r="L232" s="27" t="s">
        <v>117</v>
      </c>
      <c r="M232" s="27"/>
      <c r="N232" s="27"/>
      <c r="O232" s="27"/>
      <c r="P232" s="27"/>
      <c r="Q232" s="27"/>
      <c r="R232" s="27"/>
      <c r="S232" s="27"/>
      <c r="T232" s="27" t="s">
        <v>117</v>
      </c>
      <c r="U232" s="27"/>
      <c r="V232" s="27"/>
      <c r="W232" s="27"/>
      <c r="X232" s="27"/>
      <c r="Y232" s="27"/>
      <c r="Z232" s="27"/>
      <c r="AA232" s="27"/>
      <c r="AB232" s="27"/>
      <c r="AC232" s="27" t="s">
        <v>117</v>
      </c>
      <c r="AD232" s="27"/>
      <c r="AE232" s="27"/>
      <c r="AF232" s="27"/>
      <c r="AG232" s="27"/>
      <c r="AH232" s="27"/>
      <c r="AI232" s="44" t="s">
        <v>117</v>
      </c>
      <c r="AJ232" s="44"/>
      <c r="AK232" s="27"/>
      <c r="AL232" s="27"/>
      <c r="AM232" s="44"/>
      <c r="AN232" s="44"/>
      <c r="AO232" s="44"/>
      <c r="AP232" s="44"/>
      <c r="AQ232" s="40">
        <f t="shared" si="65"/>
        <v>4</v>
      </c>
      <c r="AR232" s="3">
        <f t="shared" ref="AR232" si="71">34*2</f>
        <v>68</v>
      </c>
      <c r="AS232" s="8">
        <f t="shared" si="66"/>
        <v>5.8823529411764705E-2</v>
      </c>
    </row>
    <row r="233" spans="1:45" x14ac:dyDescent="0.2">
      <c r="A233" s="107"/>
      <c r="B233" s="105" t="s">
        <v>34</v>
      </c>
      <c r="C233" s="51" t="s">
        <v>101</v>
      </c>
      <c r="D233" s="50"/>
      <c r="E233" s="27"/>
      <c r="F233" s="27"/>
      <c r="G233" s="27"/>
      <c r="H233" s="27"/>
      <c r="I233" s="27"/>
      <c r="J233" s="27"/>
      <c r="K233" s="27"/>
      <c r="L233" s="27"/>
      <c r="M233" s="27"/>
      <c r="N233" s="27" t="s">
        <v>117</v>
      </c>
      <c r="O233" s="27"/>
      <c r="P233" s="27"/>
      <c r="Q233" s="27"/>
      <c r="R233" s="27"/>
      <c r="S233" s="27"/>
      <c r="T233" s="27"/>
      <c r="U233" s="27"/>
      <c r="V233" s="27" t="s">
        <v>117</v>
      </c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 t="s">
        <v>117</v>
      </c>
      <c r="AI233" s="44"/>
      <c r="AJ233" s="44"/>
      <c r="AK233" s="27"/>
      <c r="AL233" s="27"/>
      <c r="AM233" s="44"/>
      <c r="AN233" s="44"/>
      <c r="AO233" s="44"/>
      <c r="AP233" s="44"/>
      <c r="AQ233" s="40">
        <f t="shared" si="65"/>
        <v>3</v>
      </c>
      <c r="AR233" s="3">
        <f>34*3</f>
        <v>102</v>
      </c>
      <c r="AS233" s="8">
        <f t="shared" si="66"/>
        <v>2.9411764705882353E-2</v>
      </c>
    </row>
    <row r="234" spans="1:45" x14ac:dyDescent="0.2">
      <c r="A234" s="107"/>
      <c r="B234" s="106"/>
      <c r="C234" s="51" t="s">
        <v>102</v>
      </c>
      <c r="D234" s="50"/>
      <c r="E234" s="27"/>
      <c r="F234" s="27"/>
      <c r="G234" s="27"/>
      <c r="H234" s="27"/>
      <c r="I234" s="27"/>
      <c r="J234" s="27"/>
      <c r="K234" s="27"/>
      <c r="L234" s="27"/>
      <c r="M234" s="27"/>
      <c r="N234" s="27" t="s">
        <v>117</v>
      </c>
      <c r="O234" s="27"/>
      <c r="P234" s="27"/>
      <c r="Q234" s="27"/>
      <c r="R234" s="27"/>
      <c r="S234" s="27"/>
      <c r="T234" s="27"/>
      <c r="U234" s="27"/>
      <c r="V234" s="27" t="s">
        <v>117</v>
      </c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 t="s">
        <v>117</v>
      </c>
      <c r="AI234" s="44"/>
      <c r="AJ234" s="44"/>
      <c r="AK234" s="27"/>
      <c r="AL234" s="27"/>
      <c r="AM234" s="44"/>
      <c r="AN234" s="44"/>
      <c r="AO234" s="44"/>
      <c r="AP234" s="44"/>
      <c r="AQ234" s="40">
        <f t="shared" si="65"/>
        <v>3</v>
      </c>
      <c r="AR234" s="3">
        <f t="shared" ref="AR234" si="72">34*3</f>
        <v>102</v>
      </c>
      <c r="AS234" s="8">
        <f t="shared" si="66"/>
        <v>2.9411764705882353E-2</v>
      </c>
    </row>
    <row r="235" spans="1:45" x14ac:dyDescent="0.2">
      <c r="A235" s="107"/>
      <c r="B235" s="104" t="s">
        <v>37</v>
      </c>
      <c r="C235" s="51" t="s">
        <v>101</v>
      </c>
      <c r="D235" s="50"/>
      <c r="E235" s="27"/>
      <c r="F235" s="27"/>
      <c r="G235" s="27" t="s">
        <v>117</v>
      </c>
      <c r="H235" s="27"/>
      <c r="I235" s="27"/>
      <c r="J235" s="27"/>
      <c r="K235" s="27"/>
      <c r="L235" s="27"/>
      <c r="M235" s="27" t="s">
        <v>117</v>
      </c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 t="s">
        <v>117</v>
      </c>
      <c r="Z235" s="27"/>
      <c r="AA235" s="27"/>
      <c r="AB235" s="27"/>
      <c r="AC235" s="27"/>
      <c r="AD235" s="27"/>
      <c r="AE235" s="27"/>
      <c r="AF235" s="27"/>
      <c r="AG235" s="27"/>
      <c r="AH235" s="27"/>
      <c r="AI235" s="44" t="s">
        <v>117</v>
      </c>
      <c r="AJ235" s="44"/>
      <c r="AK235" s="27"/>
      <c r="AL235" s="27"/>
      <c r="AM235" s="44"/>
      <c r="AN235" s="44"/>
      <c r="AO235" s="44"/>
      <c r="AP235" s="44"/>
      <c r="AQ235" s="40">
        <f t="shared" si="65"/>
        <v>4</v>
      </c>
      <c r="AR235" s="3">
        <f>34*2</f>
        <v>68</v>
      </c>
      <c r="AS235" s="8">
        <f t="shared" si="66"/>
        <v>5.8823529411764705E-2</v>
      </c>
    </row>
    <row r="236" spans="1:45" x14ac:dyDescent="0.2">
      <c r="A236" s="107"/>
      <c r="B236" s="104"/>
      <c r="C236" s="51" t="s">
        <v>102</v>
      </c>
      <c r="D236" s="50"/>
      <c r="E236" s="27"/>
      <c r="F236" s="27"/>
      <c r="G236" s="27" t="s">
        <v>117</v>
      </c>
      <c r="H236" s="27"/>
      <c r="I236" s="27"/>
      <c r="J236" s="27"/>
      <c r="K236" s="27"/>
      <c r="L236" s="27"/>
      <c r="M236" s="27" t="s">
        <v>117</v>
      </c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 t="s">
        <v>117</v>
      </c>
      <c r="Z236" s="27"/>
      <c r="AA236" s="27"/>
      <c r="AB236" s="27"/>
      <c r="AC236" s="27"/>
      <c r="AD236" s="27"/>
      <c r="AE236" s="27"/>
      <c r="AF236" s="27"/>
      <c r="AG236" s="27"/>
      <c r="AH236" s="27"/>
      <c r="AI236" s="44" t="s">
        <v>117</v>
      </c>
      <c r="AJ236" s="44"/>
      <c r="AK236" s="27"/>
      <c r="AL236" s="27"/>
      <c r="AM236" s="44"/>
      <c r="AN236" s="44"/>
      <c r="AO236" s="44"/>
      <c r="AP236" s="44"/>
      <c r="AQ236" s="40">
        <f t="shared" si="65"/>
        <v>4</v>
      </c>
      <c r="AR236" s="3">
        <f t="shared" ref="AR236:AR238" si="73">34*2</f>
        <v>68</v>
      </c>
      <c r="AS236" s="8">
        <f t="shared" si="66"/>
        <v>5.8823529411764705E-2</v>
      </c>
    </row>
    <row r="237" spans="1:45" x14ac:dyDescent="0.2">
      <c r="A237" s="107"/>
      <c r="B237" s="104" t="s">
        <v>29</v>
      </c>
      <c r="C237" s="51" t="s">
        <v>101</v>
      </c>
      <c r="D237" s="50"/>
      <c r="E237" s="27"/>
      <c r="F237" s="27"/>
      <c r="G237" s="27"/>
      <c r="H237" s="27"/>
      <c r="I237" s="27"/>
      <c r="J237" s="27"/>
      <c r="K237" s="27" t="s">
        <v>117</v>
      </c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44"/>
      <c r="AJ237" s="44"/>
      <c r="AK237" s="27" t="s">
        <v>117</v>
      </c>
      <c r="AL237" s="27"/>
      <c r="AM237" s="44"/>
      <c r="AN237" s="44"/>
      <c r="AO237" s="44"/>
      <c r="AP237" s="44"/>
      <c r="AQ237" s="40">
        <f t="shared" si="65"/>
        <v>2</v>
      </c>
      <c r="AR237" s="3">
        <f t="shared" si="73"/>
        <v>68</v>
      </c>
      <c r="AS237" s="8">
        <f t="shared" si="66"/>
        <v>2.9411764705882353E-2</v>
      </c>
    </row>
    <row r="238" spans="1:45" x14ac:dyDescent="0.2">
      <c r="A238" s="107"/>
      <c r="B238" s="104"/>
      <c r="C238" s="51" t="s">
        <v>102</v>
      </c>
      <c r="D238" s="50"/>
      <c r="E238" s="27"/>
      <c r="F238" s="27"/>
      <c r="G238" s="27"/>
      <c r="H238" s="27"/>
      <c r="I238" s="27"/>
      <c r="J238" s="27"/>
      <c r="K238" s="27" t="s">
        <v>117</v>
      </c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44"/>
      <c r="AJ238" s="44"/>
      <c r="AK238" s="27" t="s">
        <v>117</v>
      </c>
      <c r="AL238" s="27"/>
      <c r="AM238" s="44"/>
      <c r="AN238" s="44"/>
      <c r="AO238" s="44"/>
      <c r="AP238" s="44"/>
      <c r="AQ238" s="40">
        <f t="shared" si="65"/>
        <v>2</v>
      </c>
      <c r="AR238" s="3">
        <f t="shared" si="73"/>
        <v>68</v>
      </c>
      <c r="AS238" s="8">
        <f t="shared" si="66"/>
        <v>2.9411764705882353E-2</v>
      </c>
    </row>
    <row r="239" spans="1:45" x14ac:dyDescent="0.2">
      <c r="A239" s="107"/>
      <c r="B239" s="104" t="s">
        <v>79</v>
      </c>
      <c r="C239" s="51" t="s">
        <v>101</v>
      </c>
      <c r="D239" s="50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44"/>
      <c r="AJ239" s="44"/>
      <c r="AK239" s="27" t="s">
        <v>117</v>
      </c>
      <c r="AL239" s="27"/>
      <c r="AM239" s="44"/>
      <c r="AN239" s="44"/>
      <c r="AO239" s="44"/>
      <c r="AP239" s="44"/>
      <c r="AQ239" s="40">
        <f t="shared" si="65"/>
        <v>1</v>
      </c>
      <c r="AR239" s="3">
        <f>34*1</f>
        <v>34</v>
      </c>
      <c r="AS239" s="8">
        <f t="shared" si="66"/>
        <v>2.9411764705882353E-2</v>
      </c>
    </row>
    <row r="240" spans="1:45" x14ac:dyDescent="0.2">
      <c r="A240" s="107"/>
      <c r="B240" s="104"/>
      <c r="C240" s="51" t="s">
        <v>102</v>
      </c>
      <c r="D240" s="50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44"/>
      <c r="AJ240" s="44"/>
      <c r="AK240" s="27" t="s">
        <v>117</v>
      </c>
      <c r="AL240" s="27"/>
      <c r="AM240" s="44"/>
      <c r="AN240" s="44"/>
      <c r="AO240" s="44"/>
      <c r="AP240" s="44"/>
      <c r="AQ240" s="40">
        <f t="shared" si="65"/>
        <v>1</v>
      </c>
      <c r="AR240" s="3">
        <f t="shared" ref="AR240:AR242" si="74">34*1</f>
        <v>34</v>
      </c>
      <c r="AS240" s="8">
        <f t="shared" si="66"/>
        <v>2.9411764705882353E-2</v>
      </c>
    </row>
    <row r="241" spans="1:45" x14ac:dyDescent="0.2">
      <c r="A241" s="107"/>
      <c r="B241" s="104" t="s">
        <v>98</v>
      </c>
      <c r="C241" s="51" t="s">
        <v>101</v>
      </c>
      <c r="D241" s="50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44"/>
      <c r="AJ241" s="44"/>
      <c r="AK241" s="27"/>
      <c r="AL241" s="27"/>
      <c r="AM241" s="44"/>
      <c r="AN241" s="44"/>
      <c r="AO241" s="44"/>
      <c r="AP241" s="44"/>
      <c r="AQ241" s="40">
        <f t="shared" si="65"/>
        <v>0</v>
      </c>
      <c r="AR241" s="3">
        <f t="shared" si="74"/>
        <v>34</v>
      </c>
      <c r="AS241" s="8">
        <f t="shared" si="66"/>
        <v>0</v>
      </c>
    </row>
    <row r="242" spans="1:45" x14ac:dyDescent="0.2">
      <c r="A242" s="107"/>
      <c r="B242" s="104"/>
      <c r="C242" s="51" t="s">
        <v>102</v>
      </c>
      <c r="D242" s="50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44"/>
      <c r="AJ242" s="44"/>
      <c r="AK242" s="27"/>
      <c r="AL242" s="27"/>
      <c r="AM242" s="44"/>
      <c r="AN242" s="44"/>
      <c r="AO242" s="44"/>
      <c r="AP242" s="44"/>
      <c r="AQ242" s="40">
        <f t="shared" si="65"/>
        <v>0</v>
      </c>
      <c r="AR242" s="3">
        <f t="shared" si="74"/>
        <v>34</v>
      </c>
      <c r="AS242" s="8">
        <f t="shared" si="66"/>
        <v>0</v>
      </c>
    </row>
    <row r="243" spans="1:45" ht="12.75" customHeight="1" x14ac:dyDescent="0.2">
      <c r="A243" s="107"/>
      <c r="B243" s="104" t="s">
        <v>71</v>
      </c>
      <c r="C243" s="51" t="s">
        <v>101</v>
      </c>
      <c r="D243" s="52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43"/>
      <c r="U243" s="27"/>
      <c r="V243" s="27"/>
      <c r="W243" s="27"/>
      <c r="X243" s="27"/>
      <c r="Y243" s="27"/>
      <c r="Z243" s="27"/>
      <c r="AA243" s="27"/>
      <c r="AB243" s="27"/>
      <c r="AC243" s="27"/>
      <c r="AD243" s="43"/>
      <c r="AE243" s="27"/>
      <c r="AF243" s="27"/>
      <c r="AG243" s="27"/>
      <c r="AH243" s="27"/>
      <c r="AI243" s="44"/>
      <c r="AJ243" s="44"/>
      <c r="AK243" s="27"/>
      <c r="AL243" s="27"/>
      <c r="AM243" s="44"/>
      <c r="AN243" s="44"/>
      <c r="AO243" s="44"/>
      <c r="AP243" s="44"/>
      <c r="AQ243" s="40">
        <f t="shared" si="65"/>
        <v>0</v>
      </c>
      <c r="AR243" s="3">
        <f>34*2</f>
        <v>68</v>
      </c>
      <c r="AS243" s="8">
        <f t="shared" si="66"/>
        <v>0</v>
      </c>
    </row>
    <row r="244" spans="1:45" ht="12.75" customHeight="1" x14ac:dyDescent="0.2">
      <c r="A244" s="107"/>
      <c r="B244" s="104"/>
      <c r="C244" s="51" t="s">
        <v>102</v>
      </c>
      <c r="D244" s="52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45"/>
      <c r="T244" s="43"/>
      <c r="U244" s="27"/>
      <c r="V244" s="27"/>
      <c r="W244" s="27"/>
      <c r="X244" s="27"/>
      <c r="Y244" s="27"/>
      <c r="Z244" s="27"/>
      <c r="AA244" s="27"/>
      <c r="AB244" s="27"/>
      <c r="AC244" s="45"/>
      <c r="AD244" s="43"/>
      <c r="AE244" s="27"/>
      <c r="AF244" s="27"/>
      <c r="AG244" s="27"/>
      <c r="AH244" s="27"/>
      <c r="AI244" s="44"/>
      <c r="AJ244" s="44"/>
      <c r="AK244" s="27"/>
      <c r="AL244" s="27"/>
      <c r="AM244" s="44"/>
      <c r="AN244" s="44"/>
      <c r="AO244" s="44"/>
      <c r="AP244" s="44"/>
      <c r="AQ244" s="40">
        <f t="shared" si="65"/>
        <v>0</v>
      </c>
      <c r="AR244" s="3">
        <f t="shared" ref="AR244" si="75">34*2</f>
        <v>68</v>
      </c>
      <c r="AS244" s="8">
        <f t="shared" si="66"/>
        <v>0</v>
      </c>
    </row>
    <row r="245" spans="1:45" ht="27" customHeight="1" x14ac:dyDescent="0.2">
      <c r="A245" s="64"/>
      <c r="B245" s="65"/>
      <c r="C245" s="65"/>
      <c r="D245" s="65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4"/>
      <c r="AN245" s="64"/>
      <c r="AO245" s="64"/>
      <c r="AP245" s="64"/>
      <c r="AQ245" s="64"/>
      <c r="AR245" s="64"/>
      <c r="AS245" s="64"/>
    </row>
    <row r="246" spans="1:45" s="33" customFormat="1" x14ac:dyDescent="0.2"/>
    <row r="247" spans="1:45" s="33" customFormat="1" x14ac:dyDescent="0.2"/>
    <row r="248" spans="1:45" s="33" customFormat="1" x14ac:dyDescent="0.2"/>
    <row r="249" spans="1:45" s="33" customFormat="1" x14ac:dyDescent="0.2"/>
    <row r="250" spans="1:45" s="33" customFormat="1" x14ac:dyDescent="0.2"/>
    <row r="251" spans="1:45" s="33" customFormat="1" x14ac:dyDescent="0.2"/>
  </sheetData>
  <mergeCells count="268">
    <mergeCell ref="J12:J19"/>
    <mergeCell ref="G3:W3"/>
    <mergeCell ref="G5:W7"/>
    <mergeCell ref="B18:B19"/>
    <mergeCell ref="B20:B21"/>
    <mergeCell ref="B22:B23"/>
    <mergeCell ref="B24:B25"/>
    <mergeCell ref="B26:B27"/>
    <mergeCell ref="E210:AP210"/>
    <mergeCell ref="I89:L89"/>
    <mergeCell ref="X89:AA89"/>
    <mergeCell ref="AB89:AD89"/>
    <mergeCell ref="AE89:AI89"/>
    <mergeCell ref="AJ89:AL89"/>
    <mergeCell ref="AM89:AP89"/>
    <mergeCell ref="AP4:AQ4"/>
    <mergeCell ref="AQ210:AQ212"/>
    <mergeCell ref="X3:AB3"/>
    <mergeCell ref="X4:AB5"/>
    <mergeCell ref="E64:AP64"/>
    <mergeCell ref="X65:AA65"/>
    <mergeCell ref="AB65:AD65"/>
    <mergeCell ref="AE65:AI65"/>
    <mergeCell ref="AJ65:AL65"/>
    <mergeCell ref="AM65:AP6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29:AR31"/>
    <mergeCell ref="AJ30:AL30"/>
    <mergeCell ref="AM30:AP30"/>
    <mergeCell ref="A28:D28"/>
    <mergeCell ref="AS29:AS31"/>
    <mergeCell ref="E30:H30"/>
    <mergeCell ref="I30:L30"/>
    <mergeCell ref="M30:P30"/>
    <mergeCell ref="Q30:T30"/>
    <mergeCell ref="U30:W30"/>
    <mergeCell ref="X30:AA30"/>
    <mergeCell ref="AB30:AD30"/>
    <mergeCell ref="AE30:AI30"/>
    <mergeCell ref="A30:B31"/>
    <mergeCell ref="C30:C31"/>
    <mergeCell ref="A29:D29"/>
    <mergeCell ref="E29:AP29"/>
    <mergeCell ref="AR114:AR116"/>
    <mergeCell ref="AS114:AS116"/>
    <mergeCell ref="A115:C116"/>
    <mergeCell ref="E115:H115"/>
    <mergeCell ref="I115:L115"/>
    <mergeCell ref="M115:P115"/>
    <mergeCell ref="Q115:T115"/>
    <mergeCell ref="B85:B86"/>
    <mergeCell ref="A67:A86"/>
    <mergeCell ref="B71:B72"/>
    <mergeCell ref="B73:B74"/>
    <mergeCell ref="B67:B68"/>
    <mergeCell ref="B75:B76"/>
    <mergeCell ref="B77:B78"/>
    <mergeCell ref="B79:B80"/>
    <mergeCell ref="B81:B82"/>
    <mergeCell ref="B83:B84"/>
    <mergeCell ref="AR88:AR90"/>
    <mergeCell ref="AS88:AS90"/>
    <mergeCell ref="M89:P89"/>
    <mergeCell ref="Q89:T89"/>
    <mergeCell ref="U89:W89"/>
    <mergeCell ref="E89:H89"/>
    <mergeCell ref="AJ115:AL115"/>
    <mergeCell ref="AR140:AR142"/>
    <mergeCell ref="AS140:AS142"/>
    <mergeCell ref="A141:C142"/>
    <mergeCell ref="E141:H141"/>
    <mergeCell ref="I141:L141"/>
    <mergeCell ref="M141:P141"/>
    <mergeCell ref="Q141:T141"/>
    <mergeCell ref="U141:W141"/>
    <mergeCell ref="X141:AA141"/>
    <mergeCell ref="AB141:AD141"/>
    <mergeCell ref="AE141:AI141"/>
    <mergeCell ref="AJ141:AL141"/>
    <mergeCell ref="AM141:AP141"/>
    <mergeCell ref="A140:D140"/>
    <mergeCell ref="E140:AP140"/>
    <mergeCell ref="AQ140:AQ142"/>
    <mergeCell ref="AR174:AR176"/>
    <mergeCell ref="AS174:AS176"/>
    <mergeCell ref="A175:C176"/>
    <mergeCell ref="E175:H175"/>
    <mergeCell ref="I175:L175"/>
    <mergeCell ref="M175:P175"/>
    <mergeCell ref="Q175:T175"/>
    <mergeCell ref="U175:W175"/>
    <mergeCell ref="X175:AA175"/>
    <mergeCell ref="AB175:AD175"/>
    <mergeCell ref="AE175:AI175"/>
    <mergeCell ref="AJ175:AL175"/>
    <mergeCell ref="AM175:AP175"/>
    <mergeCell ref="A174:D174"/>
    <mergeCell ref="E174:AP174"/>
    <mergeCell ref="AQ174:AQ176"/>
    <mergeCell ref="AR210:AR212"/>
    <mergeCell ref="AS210:AS212"/>
    <mergeCell ref="A211:C212"/>
    <mergeCell ref="E211:H211"/>
    <mergeCell ref="I211:L211"/>
    <mergeCell ref="M211:P211"/>
    <mergeCell ref="A177:A208"/>
    <mergeCell ref="AM211:AP211"/>
    <mergeCell ref="B183:B184"/>
    <mergeCell ref="B185:B186"/>
    <mergeCell ref="B187:B188"/>
    <mergeCell ref="B189:B190"/>
    <mergeCell ref="B191:B192"/>
    <mergeCell ref="B193:B194"/>
    <mergeCell ref="B195:B196"/>
    <mergeCell ref="B179:B180"/>
    <mergeCell ref="B181:B182"/>
    <mergeCell ref="B207:B208"/>
    <mergeCell ref="A210:D210"/>
    <mergeCell ref="A213:A244"/>
    <mergeCell ref="Q211:T211"/>
    <mergeCell ref="U211:W211"/>
    <mergeCell ref="X211:AA211"/>
    <mergeCell ref="AB211:AD211"/>
    <mergeCell ref="AE211:AI211"/>
    <mergeCell ref="AJ211:AL211"/>
    <mergeCell ref="B213:B214"/>
    <mergeCell ref="B215:B216"/>
    <mergeCell ref="B217:B218"/>
    <mergeCell ref="B241:B242"/>
    <mergeCell ref="B243:B244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AR42:AR44"/>
    <mergeCell ref="AS42:AS44"/>
    <mergeCell ref="A43:B44"/>
    <mergeCell ref="C43:C44"/>
    <mergeCell ref="E43:H43"/>
    <mergeCell ref="I43:L43"/>
    <mergeCell ref="M43:P43"/>
    <mergeCell ref="B59:B60"/>
    <mergeCell ref="A88:D88"/>
    <mergeCell ref="B53:B54"/>
    <mergeCell ref="B55:B56"/>
    <mergeCell ref="B57:B58"/>
    <mergeCell ref="B61:B62"/>
    <mergeCell ref="B69:B70"/>
    <mergeCell ref="AR64:AR66"/>
    <mergeCell ref="AS64:AS66"/>
    <mergeCell ref="A65:B66"/>
    <mergeCell ref="C65:C66"/>
    <mergeCell ref="E65:H65"/>
    <mergeCell ref="I65:L65"/>
    <mergeCell ref="M65:P65"/>
    <mergeCell ref="Q65:T65"/>
    <mergeCell ref="U65:W65"/>
    <mergeCell ref="A64:D64"/>
    <mergeCell ref="A12:A27"/>
    <mergeCell ref="B12:B13"/>
    <mergeCell ref="B14:B15"/>
    <mergeCell ref="B16:B17"/>
    <mergeCell ref="AC3:AM5"/>
    <mergeCell ref="A7:B7"/>
    <mergeCell ref="C7:D7"/>
    <mergeCell ref="A113:D113"/>
    <mergeCell ref="B105:B106"/>
    <mergeCell ref="B107:B108"/>
    <mergeCell ref="B109:B110"/>
    <mergeCell ref="B103:B104"/>
    <mergeCell ref="B101:B102"/>
    <mergeCell ref="B99:B100"/>
    <mergeCell ref="B97:B98"/>
    <mergeCell ref="A91:A112"/>
    <mergeCell ref="B93:B94"/>
    <mergeCell ref="B91:B92"/>
    <mergeCell ref="B111:B112"/>
    <mergeCell ref="B95:B96"/>
    <mergeCell ref="E88:AP88"/>
    <mergeCell ref="AN3:AO5"/>
    <mergeCell ref="A32:A40"/>
    <mergeCell ref="B4:C4"/>
    <mergeCell ref="AP5:AQ5"/>
    <mergeCell ref="X6:AB6"/>
    <mergeCell ref="AQ88:AQ90"/>
    <mergeCell ref="AQ42:AQ44"/>
    <mergeCell ref="AQ64:AQ66"/>
    <mergeCell ref="U115:W115"/>
    <mergeCell ref="X115:AA115"/>
    <mergeCell ref="AB115:AD115"/>
    <mergeCell ref="AE115:AI115"/>
    <mergeCell ref="AQ114:AQ116"/>
    <mergeCell ref="AQ29:AQ31"/>
    <mergeCell ref="A143:A172"/>
    <mergeCell ref="B145:B146"/>
    <mergeCell ref="B147:B148"/>
    <mergeCell ref="A117:A138"/>
    <mergeCell ref="B117:B118"/>
    <mergeCell ref="Q43:T43"/>
    <mergeCell ref="U43:W43"/>
    <mergeCell ref="E42:AP42"/>
    <mergeCell ref="X43:AA43"/>
    <mergeCell ref="AB43:AD43"/>
    <mergeCell ref="AE43:AI43"/>
    <mergeCell ref="AJ43:AL43"/>
    <mergeCell ref="AM43:AP43"/>
    <mergeCell ref="A42:D42"/>
    <mergeCell ref="AM115:AP115"/>
    <mergeCell ref="A114:D114"/>
    <mergeCell ref="E114:AP114"/>
    <mergeCell ref="A45:A62"/>
    <mergeCell ref="B45:B46"/>
    <mergeCell ref="B47:B48"/>
    <mergeCell ref="B49:B50"/>
    <mergeCell ref="B51:B52"/>
    <mergeCell ref="A89:C90"/>
    <mergeCell ref="B119:B120"/>
    <mergeCell ref="B121:B122"/>
    <mergeCell ref="B123:B124"/>
    <mergeCell ref="B135:B136"/>
    <mergeCell ref="B137:B138"/>
    <mergeCell ref="B167:B168"/>
    <mergeCell ref="B169:B170"/>
    <mergeCell ref="B157:B158"/>
    <mergeCell ref="B159:B160"/>
    <mergeCell ref="B161:B162"/>
    <mergeCell ref="B163:B164"/>
    <mergeCell ref="B165:B166"/>
    <mergeCell ref="B149:B150"/>
    <mergeCell ref="B151:B152"/>
    <mergeCell ref="B153:B154"/>
    <mergeCell ref="B155:B156"/>
    <mergeCell ref="B143:B144"/>
    <mergeCell ref="B125:B126"/>
    <mergeCell ref="B127:B128"/>
    <mergeCell ref="B129:B130"/>
    <mergeCell ref="B131:B132"/>
    <mergeCell ref="B133:B134"/>
    <mergeCell ref="B171:B172"/>
    <mergeCell ref="B177:B178"/>
    <mergeCell ref="B197:B198"/>
    <mergeCell ref="B199:B200"/>
    <mergeCell ref="B201:B202"/>
    <mergeCell ref="B203:B204"/>
    <mergeCell ref="B205:B206"/>
    <mergeCell ref="B219:B220"/>
    <mergeCell ref="B221:B222"/>
  </mergeCells>
  <conditionalFormatting sqref="AM169:AM170 F143:G144 I143:I144 P143:Q144 S143:S144">
    <cfRule type="containsText" dxfId="8" priority="9" operator="containsText" text="КР">
      <formula>NOT(ISERROR(SEARCH("КР",F143)))</formula>
    </cfRule>
  </conditionalFormatting>
  <conditionalFormatting sqref="F143:AM168">
    <cfRule type="containsText" dxfId="7" priority="8" operator="containsText" text="Д">
      <formula>NOT(ISERROR(SEARCH("Д",F143)))</formula>
    </cfRule>
  </conditionalFormatting>
  <conditionalFormatting sqref="G143">
    <cfRule type="containsText" dxfId="6" priority="7" operator="containsText" text="С">
      <formula>NOT(ISERROR(SEARCH("С",G143)))</formula>
    </cfRule>
  </conditionalFormatting>
  <conditionalFormatting sqref="E143:AM167">
    <cfRule type="containsText" dxfId="5" priority="4" operator="containsText" text="КР">
      <formula>NOT(ISERROR(SEARCH("КР",E143)))</formula>
    </cfRule>
    <cfRule type="containsText" dxfId="4" priority="5" operator="containsText" text="ВПР">
      <formula>NOT(ISERROR(SEARCH("ВПР",E143)))</formula>
    </cfRule>
    <cfRule type="containsText" dxfId="3" priority="6" operator="containsText" text="С">
      <formula>NOT(ISERROR(SEARCH("С",E143)))</formula>
    </cfRule>
  </conditionalFormatting>
  <conditionalFormatting sqref="E177:AM205">
    <cfRule type="containsText" dxfId="2" priority="3" operator="containsText" text="КР">
      <formula>NOT(ISERROR(SEARCH("КР",E177)))</formula>
    </cfRule>
  </conditionalFormatting>
  <conditionalFormatting sqref="F213:V241">
    <cfRule type="containsText" dxfId="1" priority="2" operator="containsText" text="КР">
      <formula>NOT(ISERROR(SEARCH("КР",F213)))</formula>
    </cfRule>
  </conditionalFormatting>
  <conditionalFormatting sqref="X213:AK241">
    <cfRule type="containsText" dxfId="0" priority="1" operator="containsText" text="КР">
      <formula>NOT(ISERROR(SEARCH("КР",X213)))</formula>
    </cfRule>
  </conditionalFormatting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8" manualBreakCount="8">
    <brk id="28" max="50" man="1"/>
    <brk id="42" max="50" man="1"/>
    <brk id="63" max="50" man="1"/>
    <brk id="87" max="50" man="1"/>
    <brk id="113" max="16383" man="1"/>
    <brk id="139" max="16383" man="1"/>
    <brk id="173" max="16383" man="1"/>
    <brk id="20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2025-07-31T04:29:37Z</cp:lastPrinted>
  <dcterms:created xsi:type="dcterms:W3CDTF">2024-09-28T08:38:22Z</dcterms:created>
  <dcterms:modified xsi:type="dcterms:W3CDTF">2025-09-22T07:23:46Z</dcterms:modified>
</cp:coreProperties>
</file>